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acdfr-my.sharepoint.com/personal/christine_laquerriere_prestataire_sacd_fr/Documents/Documents/Refonte Symfony/Tests/Recettes/UAT/"/>
    </mc:Choice>
  </mc:AlternateContent>
  <xr:revisionPtr revIDLastSave="557" documentId="8_{5A936717-77F5-424B-9E2A-922F11626814}" xr6:coauthVersionLast="47" xr6:coauthVersionMax="47" xr10:uidLastSave="{DC084266-2B4A-4778-877D-497F7C2466D1}"/>
  <bookViews>
    <workbookView xWindow="-108" yWindow="-108" windowWidth="23256" windowHeight="12576" activeTab="1" xr2:uid="{5E8BD0ED-A8FD-4CBB-9E3E-010757540D93}"/>
  </bookViews>
  <sheets>
    <sheet name="Details" sheetId="3" r:id="rId1"/>
    <sheet name="Synthesis" sheetId="2" r:id="rId2"/>
  </sheets>
  <definedNames>
    <definedName name="_xlnm._FilterDatabase" localSheetId="0" hidden="1">Details!$A$1:$J$47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2" i="2"/>
  <c r="E3" i="2"/>
  <c r="F3" i="2"/>
  <c r="E4" i="2"/>
  <c r="F4" i="2"/>
  <c r="E5" i="2"/>
  <c r="F5" i="2"/>
  <c r="E6" i="2"/>
  <c r="F6" i="2"/>
  <c r="E7" i="2"/>
  <c r="F7" i="2"/>
  <c r="E8" i="2"/>
  <c r="F8" i="2"/>
  <c r="E9" i="2"/>
  <c r="F9" i="2"/>
  <c r="E10" i="2"/>
  <c r="F10" i="2"/>
  <c r="E11" i="2"/>
  <c r="F11" i="2"/>
  <c r="E12" i="2"/>
  <c r="F12" i="2"/>
  <c r="E13" i="2"/>
  <c r="F13" i="2"/>
  <c r="E14" i="2"/>
  <c r="F14" i="2"/>
  <c r="E15" i="2"/>
  <c r="F15" i="2"/>
  <c r="E16" i="2"/>
  <c r="F16" i="2"/>
  <c r="F2" i="2"/>
  <c r="E2" i="2"/>
  <c r="C16" i="2"/>
  <c r="C15" i="2"/>
  <c r="C14" i="2"/>
  <c r="C13" i="2"/>
  <c r="C12" i="2"/>
  <c r="C11" i="2"/>
  <c r="C10" i="2"/>
  <c r="C9" i="2"/>
  <c r="C8" i="2"/>
  <c r="C7" i="2"/>
  <c r="C6" i="2"/>
  <c r="C5" i="2"/>
  <c r="C4" i="2"/>
  <c r="C3" i="2"/>
  <c r="C2" i="2"/>
  <c r="D17" i="2" l="1"/>
  <c r="E17" i="2"/>
  <c r="C17" i="2"/>
  <c r="F17" i="2"/>
  <c r="G2" i="2"/>
</calcChain>
</file>

<file path=xl/sharedStrings.xml><?xml version="1.0" encoding="utf-8"?>
<sst xmlns="http://schemas.openxmlformats.org/spreadsheetml/2006/main" count="420" uniqueCount="231">
  <si>
    <t>Catégorie</t>
  </si>
  <si>
    <t>Résumé</t>
  </si>
  <si>
    <t>Clé de ticket</t>
  </si>
  <si>
    <t>Priorité</t>
  </si>
  <si>
    <t>Rapporteur</t>
  </si>
  <si>
    <t>Création</t>
  </si>
  <si>
    <t>Mise à jour</t>
  </si>
  <si>
    <t>Résolu</t>
  </si>
  <si>
    <t>Description</t>
  </si>
  <si>
    <t>Catégorie d'état</t>
  </si>
  <si>
    <t>Reset password</t>
  </si>
  <si>
    <t>Medium</t>
  </si>
  <si>
    <t>Christine Laquerriere</t>
  </si>
  <si>
    <t>Dashboard</t>
  </si>
  <si>
    <t>SUPPORT-664</t>
  </si>
  <si>
    <t>n.sharma@wgc.ca</t>
  </si>
  <si>
    <t>Hello, 
I was wondering what login and password I use to view the report. I tried my test module login and password and that doesn’t work to open the report.  
Thank you.  
Sincerely, 
 *Naresh Sharma* (she/her) 
CSCS Coordinator 
 _Canadian Screenwriters Collection Society_ 
366 Adelaide St. W, Suite 401, Toronto ON M5V 1R9  
 *From:* test@ida-net.org &lt;test@ida-net.org&gt; 
  *Sent:* August 31, 2023 7:29 PM
  *To:* Naresh Sharma &lt;n.sharma@wgc.ca&gt;
  *Subject:* 2023-09-01 - test - mistake criteria relevant for the society   
{color:#9C6500}CAUTION:{color:#172B4D} This email originated from outside of the organization. Do not click links or open attachments unless you recognize the sender and know the content is safe. 
| 
 | 
| 
h3. {color:white}2023-09-01 - test - mistake criteria relevant for the society | 
| 
{color:#172B4D}Dear Sharma Naresh 
{color:#172B4D}You have subscribed to the: "Receive mails concerning the errors on IDA" option in your My User Profile page. 
{color:#172B4D}Since your society has registered  *33 work(s)* on IDA, with the following error: 
* {color:#172B4D}Invalid IPI numbers 
{color:#172B4D}You are invited to correct your repertoire in the shortest delay. 
{color:#172B4D}To do so, please find hereafter the link through the list of works with this error: [{color:#172B4D} Download report |https://ehdijid.r.af.d.sendibt2.com/tr/cl/_UiMORxdUkCIRRrnPbzo8ffVtN9SPqEBJYv4Q5dP2EGidvPdayNg9S2FqB6kINZlxY6zWprpfQNdyJ33TSLez9fc6XcZW1uo0X9Fb13pfX8uUSBp7eV0K5lkSAg5s4v1PCNnLkeh-9f8x60YtfeDZ_3tWWXXPPVZIQr_Hny4pjeWTBeovJAwUQq4hXtF0Wv2GZGSrnh15FO3H81ekilGFN2xi6DNDSQ9aeiSWRWTEV6ipxBRN_QPK-UNK2lIwua-QAinWQ66JHZu0etpxK6A2xKNjCeWDsBSZcZW-PWcRWpsSDbvOlUJNuuiVfYHYTpSxs4SCKnm2z-F4m8ucrS10rDuNiWjKT3r2TE]{color:#172B4D} 
{color:#172B4D}Thanking you in advance for your effort to keep the IDA data quality as truthful as possible. 
{color:#172B4D}Best regards, 
{color:#172B4D}IDA Team. | 
|  *{color:#172B4D} *IDA** {color:#172B4D}[{color:#172B4D}www.ida-net.org|https://ehdijid.r.af.d.sendibt2.com/tr/cl/dYz5kOxElF5k98k56eCWBkHr9xzkR2y1y6zi7N1Qls8d6aHDNVEBagaLpW8TnwjN3o6nsa8SMqgb4eGlg6bdkfndlvfFhtMVDHrPb35cUq7FWq9F_aYGau_Vouz-RxVgcifVX0vWrhsbqouMul0hPsOxk0NZkNvzBisFf2v6HGKrY_oz7VjeIJuODkK1dHXkwdu24cjsxjBHQIYxTQ]{color:#172B4D} |
Image removed by sender.</t>
  </si>
  <si>
    <t>SUPPORT-665</t>
  </si>
  <si>
    <t>Lucio Martinez Galindo</t>
  </si>
  <si>
    <t>Dear support IDA, 
I'm trying to login in to the new IDA 
I have not received an email with the option:" "Reset password" for my user  *rf-lMartinez*. 
Greetings.   
 _ _I+D -__  Audiovisuales 
(+34) 913 499 813  
 C/ Pelayo, 61 Planta 3º ▪ 28004 Madrid 
[www.sgae.es|www.sgae.es] 
Este mensaje tiene como destinatario a la persona o entidad que figura en la dirección. Su contenido tiene carácter restringido o confidencial. Está prohibido el uso directo o indirecto del mismo, no autorizándose su publicación, reproducción, distribución o retransmisión. Si Ud. recibe por error el mensaje le rogamos lo notifique inmediatamente al emisor. Quien lo envía no es responsable de su integridad, exactitud, o de lo que acontezca cuando el mensaje circula por las infraestructuras de comunicaciones electrónicas públicas.  
Recipient of this message is the individual or the corporation shown in the address. Contents thereof are of a restrictive or confidential nature. Any direct or indirect use of such message is prohibited and its publication, reproduction, distribution or broadcast unathorized. If you receive, by mistake, this message, please kindly inform issuer inmediately. Deliverer is not liable for its integrity, accuracy or for what it may happen when message flows through the public electronic communication infrastructures.</t>
  </si>
  <si>
    <t>New IDA: search does not find works with other title</t>
  </si>
  <si>
    <t>SUPPORT-666</t>
  </si>
  <si>
    <t>Heidi Pirinen</t>
  </si>
  <si>
    <t>New IDA. Search does not find a work with other title.
I tried to search our series “Sorjonen” with the other title “Bordertown”. The new IDA does not find it. The old IDA does.
Even when you add IDA ref 138 to the search (Kopiosto) it does not find it.
The same problem also with work “Kauas pilvet karkaavat”  138070014699. When you search with other title Drifting Clouds, the search does not find it.
Otherwise, the new IDA looks good so far:)</t>
  </si>
  <si>
    <t>SUPPORT-667</t>
  </si>
  <si>
    <t>Sandrine.SANDOVAL@sacd.fr</t>
  </si>
  <si>
    <t>Bonjour Christine 
Pourrais-tu me débloquer ? 
Merci 
Chargée des Affaires Internationales
 *{color:#656A72} *Direction**{color:#1F497D}  *{color:#656A72} *des Affaires Internationales* 
 *{color:#404040}SACD{color:#404040} {color:#172B4D}/ {color:#172B4D}Société des Auteurs et Compositeurs Dramatiques{color:#656A72} 
{color:#656A72}11 bis rue Ballu – 75009 Paris
 Tél : +33 (0)1 40 23 45 14</t>
  </si>
  <si>
    <t>Reset password / Connection IDA refonte</t>
  </si>
  <si>
    <t>SUPPORT-668</t>
  </si>
  <si>
    <t>Loulergue</t>
  </si>
  <si>
    <t>Bonjour Christine, 
Je ne parviens pas à me connecter sur IDA refonte avec mon identifiant rf-geraldineL et je ne reçois pas le mail de réinitialisation du MDP, y compris dans mes indésirables. 
Peux-tu regarder ?
 Merci 
Géraldine</t>
  </si>
  <si>
    <t xml:space="preserve">Login and New password / reengineered IDA </t>
  </si>
  <si>
    <t>SUPPORT-670</t>
  </si>
  <si>
    <t>Réjane Fradetal</t>
  </si>
  <si>
    <t>Bonjour à toute et tous, 
J’ai voulu accéder ce matin au site pour les tests mais je n’arrive pas à créer un password, pourriez vous me redonner mon UserID 
Bonne journée et bon courage 
Réjane Fradetal
  _{color:#000099} _Head of the International Rights Department__
  {color:#000099}_Media Department_ -  _DDGR_
  *{color:#CE0953} *LaScam*{color:#002060} {color:#000099}5 avenue Vélasquez 75008 Paris, France -{color:#002060}{color:#0606E4}  [http://www.scam.fr|http://www.scam.fr/]{color:blue} 
!http://www.scam.fr/docs/sign/signature.png!{color:blue} &lt;[http://www.scam.fr/]&gt;{color:#CE0953}       
   Ce message et ses pièces jointes sont uniquement adressés à son destinataire et contient des informations confidentielles. Si vous n'êtes pas le destinataire visé, toute utilisation ou divulgation de ce message est strictement interdite. Merci de bien vouloir le signaler immédiatement à l'expéditeur et de supprimer le présent message ainsi que les éventuelles copies. --- This message and attachments are intended only for the use of the Addressee and contains privileged and confidential information. If you are not the Addressee indicated in this message, any use or disclosure of the information is strictly forbidden. Please, could you notify the sender immediatly and delete this e-mail and all copies of it.</t>
  </si>
  <si>
    <t>SUPPORT-671</t>
  </si>
  <si>
    <t>Good morning Markus, 
I have emptied the banned IP list, you should be able to login now 😊 
Remaining at your disposal, I wish you a lovely day. 
Cordially yours 
Christine Laquerriere 
IDA Application Manager 
+33 (0)626 33 00 95  
Skype : christine_laquerriere  
 * *De :** Markus Krammer &lt;markus.krammer@vdfs.at&gt; 
  *Envoyé :* mercredi 6 septembre 2023 09:35
  *À :* Team IDA &lt;IdaTeam@ida-net.org&gt;
  *Objet :* AW: The new reengineered IDA is available for testing.   
Hello and thanks for the new version (: 
I have already set a new password and we wanted to try the new version, but now it only says “Your IP is banned” – I think its because multiple of us were opening IDA at the same time with the same user? 
Our IP is 195.16.238.90 
Can you help us here? 
Thanks, 
| Markus Krammer  
| 
 |  *{color:#172B4D} *Ing. Markus Krammer, MSc.** {color:#172B4D}IT Projektleiter  _{color:#172B4D} _IT Project Manager__ {color:#172B4D}Verwertungsgesellschaft der Filmschaffenden {color:#172B4D}VdFS GenmbH{color:#172B4D} | | | | 
| 
| 
 |  {color:#172B4D}+43 (0) 1 504 76 20 19 &lt;tel:+43%20(0)%201%20504%2076%2020%2019&gt;{color:#172B4D}{color:#172B4D}   [{color:#172B4D}markus.krammer@vdfs.at|mailto:markus.krammer@vdfs.at]   [{color:blue}www.vdfs.at|http://www.vdfs.at]  !image005.png|thumbnail!  {color:#172B4D}Löwelstraße 14, 1. Stock
 AT - 1010 Wien 
| | 
| | 
| | 
| 
{color:blue}!image006.png|thumbnail!{color:blue} &lt;[https://play.google.com/store/apps/details?id=at.vdfs.app]&gt; | {color:blue}{color:blue} &lt;[https://apps.apple.com/at/app/1594573270]&gt; | |  
| {color:blue} | | !image008.png|thumbnail! &lt;[https://twitter.com/VdFS_Filmrecht]&gt; | !image009.png|thumbnail! &lt;[https://www.instagram.com/vdfs_filmrecht/]&gt; | | !image010.png|thumbnail! &lt;[https://www.facebook.com/VerwertungsgesellschaftderFilmschaffenden]&gt; | 
 * *Von:** IDA - Test &lt;[test@ida-net.org|mailto:test@ida-net.org]&gt; 
  *Gesendet:* Dienstag, 5. September 2023 21:07
  *An:* VdFS Office &lt;[office@vdfs.at|mailto:office@vdfs.at]&gt;
  *Betreff:* The new reengineered IDA is available for testing.   
{color:#727272}Si vous ne parvenez pas à lire cet e-mail, cliquez [{color:#727272} {color:#01A4C6}ici{color:#727272}|https://86zqr.r.ag.d.sendibm3.com/mk/mr/sh/6rqJ8GoudeITQjxmsTXFdgpMsmy/D5YJwMXVXdQD]{color:#727272} 
!https://86zqr.r.ag.d.sendibm3.com/mk/op/sh/6rqJ8GsgchJ5NsQgxCAryPowMg0/UWctQmjbsO5F! 
| 
| 
| 
| 
| 
| 
| 
!image011.png|thumbnail! | 
| 
| 
| 
| 
| 
h1. {color:#1F2D3D}You were expecting it... 
h1. {color:#1F2D3D}The new IDA 6.1.0 is ready! | 
| 
h4. {color:#1F2D3D}Almost ready… we now need your green light to go live. 
This new version of IDA is available [here|https://86zqr.r.ag.d.sendibm3.com/mk/cl/f/sh/6rqJfgq8dINmOJwfNqKCWIW3AxQ/yoZ1490gFQnw]: [https://refonte-test.ida-net.org/login|https://refonte-test.ida-net.org/login] for you to discover. 
h4. {color:#1F2D3D}The IDA Team has worked hard and is proud to present the optimised version of your IDA application. 
It is now up to you to say whether we met, or maybe even exceeded your expectations... | 
| 
!image012.png|thumbnail! | 
| 
h2. {color:#1F2D3D}How can you login in the new IDA? | 
| 
Use your current IDA production user ID,  *prefixed with "rf-"* and press the "Reset password" button. | 
| 
!image013.png|thumbnail! | 
| 
You will receive an email with a link, to set up the password associated to your  *rf-* UserID. | 
| 
!image014.png|thumbnail! | 
| 
h1. {color:#1F2D3D}Feedback is a gift | 
| 
So please, spoil us with your bug notifications, your comments, your request(s) for improvement, your congrats ;-) 
 *The reengineered IDA will go live if we obtain a "OK score" above 90%, based on* [ *the test case books*|https://86zqr.r.ag.d.sendibm3.com/mk/cl/f/sh/6rqJfgq8dIPRQmEos9jkRtdyoGS/sa-CDjT-jCG1] available from the IDA Corporate website, only for  *logged in users.* 
You have* 
 **4 weeks* in front of you to proceed with your tests, leading to  *September 30th 2023 latest.* 
Meanwhile, we shall correct the potential bugs and feed our backlog with your requests for improvement. 
Not only did we brushed up IDA, but we also streamlined our processes. 
In order to improve transparency and efficiency, the IDA Team works on Agile mode and rely on Jira Saas to track your requests. 
You can either: 
* do your own tests and report each bug/remark/improvement you identify, through the [IDA support &amp; services |https://86zqr.r.ag.d.sendibm3.com/mk/cl/f/sh/6rqJfgq8dIR6TEWyMT9INUluRZU/qrOP7ziMiILu]portal: [https://ida-team.atlassian.net/servicedesk/customer/portal/3|https://ida-team.atlassian.net/servicedesk/customer/portal/3] 
This way, you can follow your requests status, in real time, on the [IDA support &amp; services portal|https://86zqr.r.ag.d.sendibm3.com/mk/cl/f/sh/6rqJfgq8dISlVgp7qmYqJ5tq4sW/Q6FUTff_5KZ6]. | 
| 
!image015.png|thumbnail! | 
| 
or 
* rely on the [Test cases book|https://86zqr.r.ag.d.sendibm3.com/mk/cl/f/sh/6rqJfgq8dIUQY97HL5yOEh1liBY/Hxiph5PnTnxZ] (only for logged in users) associated to your profile in IDA (Consulting or Controller), fill it in and send your results to [support@ida-net.org|mailto:support@ida-net.org] 
or 
* do your own tests, and send an email to [support@ida-net.org|mailto:support@ida-net.org] for each bug/remark/improvement you identify. A ticket will be created directly in our board and we will do our utmost to give you satisfaction. | 
| 
| 
| 
| 
| 
 *One email: [support@ida-net.org|mailto:support@ida-net.org]* 
 *One subject: New IDA* | 
| 
| 
| 
| 
| 
!image016.png|thumbnail! | 
| 
| 
| 
 *Register for demo training session* | 
| 
You are not familiar with IDA? 
You want to know more about IDA specific features? | 
| 
| 
| 
| 
| 
Join us on September 13th 2023 at 10.30am Paris time | 
| | 
| 
!image019.png|thumbnail! | 
| | 
| 
h4. {color:#1F2D3D}Don't be shy: let IDA help you improve your business routine. | 
| 
| 
| 
| 
| 
| 
 *IDA* | 
| 
Cet email a été envoyé à [office@vdfs.at|mailto:office@vdfs.at] | 
| 
Vous l'avez reçu car vous êtes inscrit à notre newsletter. | 
| 
[Mettre à jour vos préférences|https://86zqr.r.ag.d.sendibm3.com/mk/up/sh/6rqJ8GwSbkJhL0tb1uoUJ8oVqZ2/c8iClWzWDOdV] : [Se désinscrire|https://86zqr.r.ag.d.sendibm3.com/mk/un/sh/6rqJ8GqndAnmPJCEupr3o3K9cjU/ZY-_kh5ZPTEo] | 
| 
| 
| 
!image018.png|thumbnail! |</t>
  </si>
  <si>
    <t>Reset password / The page with test case books was not found on the link</t>
  </si>
  <si>
    <t>SUPPORT-672</t>
  </si>
  <si>
    <t>noskova@dilia.cz</t>
  </si>
  <si>
    <t xml:space="preserve">Hello, I wanted to get the test case books following the link in the email but the relevant page was not found. Could you recommend where I can get the case books for testing the new IDA? 
Thank you
Petra Noskova (DILIA) 
</t>
  </si>
  <si>
    <t xml:space="preserve">DBB missing information / New IDA </t>
  </si>
  <si>
    <t>SUPPORT-673</t>
  </si>
  <si>
    <t>Aurelie.LHERMITTE@sacd.fr</t>
  </si>
  <si>
    <t>Import / New IDA</t>
  </si>
  <si>
    <t>SUPPORT-679</t>
  </si>
  <si>
    <t>Bonjour, 
Nos œuvres sont actuellement verrouillées. 
Pouvez-vous nous aider en les déverrouillant pour que nous puissions poursuivre nos tests ? 
Merci, 
Conseillère Référentiel IDA 
 *{color:#0F243E} *D***{color:gray} *irection des**  *{color:#0F243E} *A***{color:gray} *uteurs, des**  *{color:#0F243E} *A***{color:gray} *ffaires**  *{color:#0F243E} *S***{color:gray} *ociales et des**  *{color:#0F243E} *U***{color:gray} *tilisateurs**  
{color:#656A72}SACD – 11 bis rue Ballu – 75009 Paris
 Tél : +33 (0)1 40 23 46 87{color:gray}{color:#52566F}{color:navy}  
{color:navy} &lt;[http://www.sacd.fr/]&gt;{color:navy}{color:navy}{color:#1F497D} 
!image002.jpg|thumbnail!{color:#1F497D} &lt;[https://www.facebook.com/SACD.FR]&gt;{color:#1F497D}!image003.jpg|thumbnail!{color:#1F497D} &lt;[https://twitter.com/sacdparis?lang=fr]&gt;{color:#1F497D}!image004.jpg|thumbnail!{color:#1F497D} &lt;[https://www.linkedin.com/company/sacd]&gt;{color:#1F497D}!image005.jpg|thumbnail!{color:#1F497D} &lt;[https://www.youtube.com/user/sacd]&gt;{color:#1F497D}</t>
  </si>
  <si>
    <t>The feature of Search on the main page is not allowed</t>
  </si>
  <si>
    <t>SUPPORT-680</t>
  </si>
  <si>
    <t xml:space="preserve">Hello, 
I would like to continue testing the new IDA but I am not allowed to do the Search (on the main page) even though the works are locked only for SACD. 
Advanced search and search and search in IPI/participants work well.
Could you please fix this bug?
Thank you. 
Petra Noskova </t>
  </si>
  <si>
    <t>RE: IDA test - Password Changed</t>
  </si>
  <si>
    <t>SUPPORT-681</t>
  </si>
  <si>
    <t>Dear Annette,   
I invite you to retake the reset password process, bearing in mind that the link to proceed is valid during one hour only. 
Please revert if you still encounter difficulties. 
Best regards from Paris 
Christine Laquerriere 
IDA Application Manager 
+33 (0)626 33 00 95  
Skype : christine_laquerriere  
 *De :* Annette Lehmann (ale) &lt;annette.lehmann@suissimage.ch&gt; 
  *Envoyé :* jeudi 7 septembre 2023 10:01
  *À :* LAQUERRIERE Christine &lt;christine.laquerriere@prestataire.sacd.fr&gt;
  *Objet :* WG: IDA test - Password Changed   
Chère Christine, 
J'ai voulu faire un premier test sur le nouveau site IDA aujourd'hui. Pour cela, j'ai demandé un nouveau mot de passe et j'ai également reçu le mail ci-dessous. Malheureusement, la connexion n'a pas fonctionné car le nouveau mot de passe n'a pas été accepté. Maintenant, je suis malheureusement bloqué. Pourriez-vous réouvrir l'ID utilisateur rt-aLehmann ? 
Merci beaucoup. 
Meilleures salutations 
Annette Lehmann 
Responsable Licences &amp; répartition
 T +41 31 313 36 34 
Suissimage
 Neuengasse 23, Case postale, CH-3001 Berne
 Schweizerische Genossenschaft für Urheberrechte an audiovisuellen Werken
 Coopérative suisse pour les droits d'auteurs d'oeuvres audiovisuelles
 Cooperativa svizzera per i diritti d'autore di opere audiovisive
 Cooperativa svizra per ils dretgs d'auturs d'ovras audiovisualas 
Swiss Authors' Rights Cooperative for Audiovisual Works 
 *Von:* [test@ida-net.org|mailto:test@ida-net.org] &lt;[test@ida-net.org|mailto:test@ida-net.org]&gt; 
  *Gesendet:* Donnerstag, 7. September 2023 09:56
  *An:* Annette Lehmann (ale) &lt;[annette.lehmann@suissimage.ch|mailto:annette.lehmann@suissimage.ch]&gt;
  *Betreff:* IDA test - Password Changed 
| 
{color:#172B4D}
{color:#172B4D} | 
| 
h3. {color:white}Reset the password of your account on IDA test | 
| 
{color:#172B4D}Dear IDA member, 
{color:#172B4D}IDA has saved the new password for your IDA user account:  *rf-aLehmann* 
{color:#172B4D}If you did not change your password, please contact urgently the IDA administrators: [{color:#172B4D} *support@ida-net.org*|mailto:support@ida-net.org]{color:#172B4D} 
{color:#172B4D}If you did change your password, you can login in this URL: [https://refonte-test.ida-net.org/login|https://ehdijid.r.af.d.sendibt2.com/tr/cl/9cBhmiLqLVAJtoYqDPR5UhGmrLcVe4G4g-q1sOiSYmzxhkWoroHjoJoU33meD7Lzg1h06mu6Uw5kHSloaX7Hwgncb9u29OPlvrV1iw0yF9eUu2WCFsyEBIid2gqJjpenialB3rXNSMVy-WYA31X1UkkosHvUaHtKZXfw0VpyBlbWEOAYT8YNmYzAxxXhzgJy2W78gAXjHrYl80RzLyxbm1xutOi3o5e-oZxYzIyeZ--gyOA9o6jLpJRLPs4]{color:#172B4D} 
{color:#172B4D}Best regards, 
{color:#172B4D}IDA Team. | 
|  *{color:#172B4D} *IDA** {color:#172B4D}[{color:#172B4D}www.ida-net.org|https://ehdijid.r.af.d.sendibt2.com/tr/cl/AWjmyjw8zJqndHDBoJZ3jkJrTSDKaDDAd8HZnxCdO6_AKxyTA7jGSN9NtBPHWr5nEHUrWL6mnOV1fiAt5XEh5RS4qiJF5iJ_HUwV3tQTee15zHBOCHW4zi01DwOiwuiU2zhSy37Q2cOYMMLM_Nc9Xs4W84ZornCXYISxPryBXqwpdvhV6R_huWr8izKqDYw4rFW9y3iyOppC4lrCdQ]{color:#172B4D} |
!https://ehdijid.r.af.d.sendibt2.com/tr/op/uIJkd_InFuP3c53pXb7OHutOMncBn26_En04n97ogoDWsZOiXzHmRXlOCOdgcmPAL-M68GnElAuSRAzaMKC5xMkGwAIugXhcLGEmmPA0CnTewkzUKreA_B7rOHtEpkbI4bIke3-5FjQXW2frosA_koh0MK64ciG9q_Mvw-BxcnAnGFFJB-Q!</t>
  </si>
  <si>
    <t>CONNEXION IDA TEST</t>
  </si>
  <si>
    <t>SUPPORT-683</t>
  </si>
  <si>
    <t>clarisse.hemme@sacd.fr</t>
  </si>
  <si>
    <t>Bonjour à tous,  
Je n’ai pas réussi à me connecter sur la base test, le message est Your IP is banned 
Merci de bien vouloir m’assister pour résoudre ce problème. 
Bon après-midi,  
 *{color:#172B4D} *Clarisse Hemme**{color:#172B4D}{color:#0099CC} 
  *{color:#0C2043} *Responsable de la gestion collective des contrats de réciprocité**{color:#0C2043} 
 *{color:#656A72} *DGD / Pôle gestion collective*
 *{color:#404040}SACD{color:#404040} {color:#1F497D}/ Société des Auteurs et Compositeurs Dramatiques{color:#656A72} 
{color:#656A72}11 bis rue Ballu – 75009 Paris
 Tél : +33 (0)1 40 23 46 58 
{color:navy} &lt;[http://www.sacd.fr/]&gt;{color:navy}{color:navy}{color:#1F497D} 
!image002.jpg|thumbnail!{color:#1F497D} &lt;[https://www.facebook.com/SACD.FR]&gt;{color:#1F497D}!image003.jpg|thumbnail!{color:#1F497D} &lt;[https://twitter.com/sacdparis?lang=fr]&gt;{color:#1F497D}!image004.jpg|thumbnail!{color:#1F497D} &lt;[https://www.linkedin.com/company/sacd]&gt;{color:#1F497D}!image005.jpg|thumbnail!{color:#1F497D} &lt;[https://www.youtube.com/user/sacd]&gt;{color:#1F497D}</t>
  </si>
  <si>
    <t>7
8
9</t>
  </si>
  <si>
    <t>New IDA</t>
  </si>
  <si>
    <t>SUPPORT-684</t>
  </si>
  <si>
    <t>Feedback IDA refonte</t>
  </si>
  <si>
    <t>SUPPORT-685</t>
  </si>
  <si>
    <t>Martin Hettich</t>
  </si>
  <si>
    <t>Good evening IDA-team, good evening Christine. 
Congratulations to the so far achieved new IDA application functions and features. 
I did some basic testing, unfortunately I encountered some (blocker) issues and follow your invitation for feedback. 
For the time being, I pause with further testing until those first findings are mostly fixed.
 Greetings from Berne, 
Martin Hettich 
IT Leitung/responsable informatique
 Mitglied der Geschäftsleitung/membre de la direction  
T + 41 31 313 36 50 
Suissimage 
Neuengasse 23, Postfach, CH-3001 Bern 
Schweizerische Genossenschaft für Urheberrechte an audiovisuellen Werken 
Coopérative suisse pour les droits d'auteurs d'oeuvres audiovisuelles 
Cooperativa svizzera per i diritti d'autore di opere audiovisive 
Cooperativa svizra per ils dretgs d'auturs d'ovras audiovisualas 
Swiss Authors' Rights Cooperative for Audiovisual Works 
 *Findings from first tests:* 
# Google analytics: the new IDA application largely uses google analytics. Suissimage strongly recommends to remove this technology from the application. 
# Larger export jobs (I tested XML) are incredibly slow and unpredictable: I started an export job for 29’000 works:
 It keeps moving from 5 to 8 to 3 % and did not finish since one day… -&gt; buggy 
# XML exports are not valid (XML structure not correct)
 I triggered a small export of 200 works, the resulting XML file is not valid…
Example: 
EXPORT_MA_2023-09-07_155846.xml 
 *xmllint* --noout EXPORT_MA_2023-09-07_155846.xml 
EXPORT_MA_2023-09-07_155846.xml:31554: parser error :  *{color:red} *attributes construct error** 
ETIME="1900-01-01T00:00:00" STD_LANGUAGE="FR" TXT_TITLE="J' AI TESTE POUR VOUS " 
 ^ 
EXPORT_MA_2023-09-07_155846.xml:31554: parser error :  *{color:red} *Couldn't find end of Start** 
 *{color:red} *Tag MAIN_TITLE line 31554** 
ETIME="1900-01-01T00:00:00" STD_LANGUAGE="FR" TXT_TITLE="J' AI TESTE POUR VOUS " 
 ^ 
 *xmlstarlet* val EXPORT_MA_2023-09-07_155846.xml 
EXPORT_MA_2023-09-07_155846.xml -  *{color:red} *invalid** 
# User experience: there is no menu option for “normal search” (there is only one for advanced search)
I see, that a user can click on the ida logo in order to go to the simple search page but this is not obvious 
# The whole application feels “slow”, many times it’s maybe about “waiting for region1.googleanalytics.com”
Analyzing page load time, it’s visible that the response from region1.googleanalytics.com arrives after roughtly 5 secunds 
# Cookies don’t use the attribute “sameSite” correctly:
# CDF-AV testing tool not available on interface (no menu position)</t>
  </si>
  <si>
    <t>Reset password / RE: 2023-09-01 - test - mistake criteria relevant for the society</t>
  </si>
  <si>
    <t>SUPPORT-686</t>
  </si>
  <si>
    <t>Dear Jasenka,   
There is confusion here. 
The refonte-production.ida-net.org is not open yet.  
The reengineered IDA is available on test: [https://refonte-test.ida-net.org/|https://refonte-test.ida-net.org/] 
All instructions are given in the attached email. You need to reset the password for the user associated to your email address, that is rf-controlDHFR. 
From there, you will be able to retrieve the files for which you received the notification that was issued by the Reengineered IDA on test. 
Hoping this helps, I remain at your disposal for further assistance. 
Cordially yours 
Christine Laquerriere 
IDA Application Manager 
+33 (0)626 33 00 95  
Skype : christine_laquerriere  
 *De :* Jasenka Krnjaić &lt;jasenka@hds.hr&gt; 
  *Envoyé :* mardi 5 septembre 2023 11:42
  *À :* LAQUERRIERE Christine &lt;christine.laquerriere@prestataire.sacd.fr&gt;
  *Objet :* RE: 2023-09-01 - test - mistake criteria relevant for the society   
{color:#002060}Dear Christine, 
{color:#002060}It didn't work. I received new password and type it (copy/paste) 
{color:#002060}And now it's this{color:#002060} 
{color:#002060}{color:#002060} 
 *From:* LAQUERRIERE Christine &lt;[christine.laquerriere@prestataire.sacd.fr|mailto:christine.laquerriere@prestataire.sacd.fr]&gt; 
  *Sent:* Tuesday, September 5, 2023 9:52 AM
  *To:* Jasenka Krnjaić  
&lt;[jasenka@hds.hr|mailto:jasenka@hds.hr]&gt;
  *Subject:* RE: 2023-09-01 - test - mistake criteria relevant for the society   
Dear Jaskenka,   
I have reset your password on IDA production application. You should have received an email with your new password. 
If you don’t see it in your inbox, please check your spam folder and move the message to your inbox to ensure future deliverability. 
Awaiting for your confirmation, I remain,  
Cordially yours 
Christine Laquerriere 
IDA Application Manager 
+33 (0)626 33 00 95  
Skype : christine_laquerriere  
 *De :* Jasenka Krnjaić &lt;[jasenka@hds.hr|mailto:jasenka@hds.hr]&gt; 
  *Envoyé :* mardi 5 septembre 2023 08:11
  *À :* LAQUERRIERE Christine &lt;[christine.laquerriere@prestataire.sacd.fr|mailto:christine.laquerriere@prestataire.sacd.fr]&gt;
  *Objet :* FW: 2023-09-01 - test - mistake criteria relevant for the society   
{color:#002060}Dear Christine, 
{color:#002060}I can't log in to download report. Can you please send me new credentials (or the old one {color:#002060}😊{color:#002060}) 
{color:#002060}Thank you in advance.{color:#002060} 
{color:#002060}Best regards,{color:#002060}{color:#002060} 
{color:#285893}Jasenka Krnjaić 
{color:#285893}IT administrator{color:#285893} 
 _{color:#285893} _Hrvatsko društvo skladatelja, Služba zaštite autorskih muzičkih prava__ 
{color:#285893}Heinzelova 62a, 10 000 Zagreb, Hrvatska, OIB: 56668956985{color:#285893}{color:#002060} 
[{color:#002060}{color:#285893}www.zamp.hr{color:#002060}|http://www.zamp.hr/]{color:#002060}{color:#285893} 
| | 
| |!image003.jpg|thumbnail! |{color:#285893}{color:#285893}{color:#285893}{color:#285893}{color:#002060}{color:#002060} 
{color:#002060}{color:#222222}
----
{color:#222222}{color:#002060}      
 _{color:gray} _ 
 *_{color:#285893} *_Napomena:_*
 _*_{color:#285893} _Ova elektronička poruka i njeni prilozi mogu sadržavati povjerljive i/ili povlaštene informacije, a namijenjena je isključivo za upotrebu u tekstu naznačenog primatelja. Ako ste ovu poruku primili greškom, molimo vas da o tome bez odlaganja obavijestite pošiljatelja, da uništite izvornu poruku i njene priloge i bez odlaganja poruku i njene priloge izbrišete s vašeg računala. Neovlaštena uporaba, distribucija, otkrivanje, umnožavanje ili izmjena ove poruke je zabranjena.__{color:#1F497D}{color:#1F3864}{color:#002060}{color:#002060}{color:#002060} 
 *From:* [test@ida-net.org|mailto:test@ida-net.org] &lt;[test@ida-net.org|mailto:test@ida-net.org]&gt; 
  *Sent:* Friday, September 1, 2023 1:30 AM
  *To:* Jasenka Krnjaić &lt;[jasenka@hds.hr|mailto:jasenka@hds.hr]&gt;
  *Subject:* 2023-09-01 - test - mistake criteria relevant for the society 
| 
{color:#172B4D}
!image004.png|thumbnail!{color:#172B4D} | 
| 
h3. {color:white}2023-09-01 - test - mistake criteria relevant for the society | 
| 
{color:#172B4D}Dear Krnjaić Jasenka 
{color:#172B4D}You have subscribed to the: "Receive mails concerning the errors on IDA" option in your My User Profile page. 
{color:#172B4D}Since your society has registered  *26 work(s)* on IDA, with the following error: 
* {color:#172B4D}Invalid IPI numbers 
{color:#172B4D}You are invited to correct your repertoire in the shortest delay. 
{color:#172B4D}To do so, please find hereafter the link through the list of works with this error: [{color:#172B4D} Download report |https://ehdijid.r.af.d.sendibt2.com/tr/cl/sML7qdI1t1vFPImqwT6f6S_u7FijWjm_sfYEC0Wd05SOe65Vj-8HWa5F9acmsH6mn_u5CvdvJN36XmP7MaxFPwLeBC6gEgUFnCOo45SFoH22P5xTlVZiLOU7q2miWT9WRrf_cYR2fNBLPkXKZKwfph0eaBFGutLUTCcKZ_p4Zgfpap4O5zQvR61p8z4hcQZBGON3G96fWyIcAOLKB2Q_8gd-ZcVRA8Xq-m0AxMQ6s14EfFh6_dJY4LX3SXfpPn2dgrCMgDxxbZDlJxT6eqTYmEqMLiXyTx5UuxmMBZVrz765R8nme5asRtE263k_ap7TZf3xUmc5AN1jlJNiB1-eNGwl1G8utIecTVU]{color:#172B4D} 
{color:#172B4D}Thanking you in advance for your effort to keep the IDA data quality as truthful as possible. 
{color:#172B4D}Best regards, 
{color:#172B4D}IDA Team. | 
|  *{color:#172B4D} *IDA** {color:#172B4D}[{color:#172B4D}www.ida-net.org|https://ehdijid.r.af.d.sendibt2.com/tr/cl/Taz1b6f6AyWDKNl7xhX0L6NRw5p6OoR0xwjN_Qj0dbq2c34-mhi5grkvM639h9BPgYDw0632JId5Qms5cpkRKDA6-2gv2wxKz7veXZZVNHe0TcL-rBPTQCrtu54Nm2GrOfqbuVivMYe2vKqkz_v0ZmM_xbCyYGY8ctKHVCpqDeCCXRMczZXILraSg4D-zcjhscnDqT9Pyto0XKI-_g]{color:#172B4D} |
!https://ehdijid.r.af.d.sendibt2.com/tr/op/9tMB2zmSm2sUDuZGIlsJjpqChKq5oPB9Wei2IjI00KUMGx8TJ6rX-WJHbkreSZJD0v3wPzADKCkn1iPozhr63mgLmEM61WbqVNEWWK7L8Bbdal-2mLXKNl64173fIm3O2beL0EjNGkTmNFQzzJgRUNfk64FUXHHMAfBNEC02QAr_S3K3GwM!</t>
  </si>
  <si>
    <t>New IDA - Dashboard</t>
  </si>
  <si>
    <t>SUPPORT-689</t>
  </si>
  <si>
    <t>Bonjour Christine, 
Pour info à l’instant, pas de contenu dans le dashboard (sous Firefox). 
Je l’ai déjà affiché précédemment dans la journée, mais là rien, même en rafraichissant la page 
Je retourne à mes tests. 
Merci 
 *{color:#172B4D} *Géraldine LOULERGUE-HUSSON**{color:#172B4D}{color:#0099CC} 
  *{color:#656A72} *Directrice des Affaires internationales*
 *{color:#404040}SACD{color:#404040} {color:#1F497D}/ Société des Auteurs et Compositeurs Dramatiques{color:#656A72} 
{color:#656A72}11 bis rue Ballu – 75009 Paris
 Tél : +33 (0)1 40 23 45 63 
{color:#656A72}Mob : +33(0)6 83 58 96 58
!image002.jpg|thumbnail!{color:navy} &lt;[http://www.sacd.fr/]&gt;{color:navy}{color:navy}{color:#1F497D} 
!image003.jpg|thumbnail!{color:#1F497D} &lt;[https://www.facebook.com/SACD.FR]&gt;{color:#1F497D}!image004.jpg|thumbnail!{color:#1F497D} &lt;[https://twitter.com/sacdparis?lang=fr]&gt;{color:#1F497D}!image005.jpg|thumbnail!{color:#1F497D} &lt;[https://www.linkedin.com/company/sacd]&gt;{color:#1F497D}!image006.jpg|thumbnail!{color:#1F497D} &lt;[https://www.youtube.com/user/sacd]&gt;{color:#1F497D}</t>
  </si>
  <si>
    <t>3
6</t>
  </si>
  <si>
    <t>NEW IDA TEST - 1ers tests simples SSA</t>
  </si>
  <si>
    <t>SUPPORT-690</t>
  </si>
  <si>
    <t>Carlo.CAPOZZI@ssa.ch</t>
  </si>
  <si>
    <t>Bonjour, 
Désolé je n’ai pas pu participer ayant déjà d’autres rendez-vous à la première séance servant de lancement au tests du NEW IDA. 
Tout d’abord, Bravo, il est très beau ! 
Voyons maintenant s’il est efficace. 
Je me suis logué (tout ok) et j’ai déjà testé la recherche sur une œuvre  *par le titre* qui est AZZURRO {color:#495057} 091121206301 (SSA){color:#495057} 
#  {color:#495057}Je remarque d’emblée une différence quant aux nombres de résultats{color:#495057} 
*  {color:#495057}10 titres sur l’ancien IDA
* {color:#495057}7 titres sur le NEW IDA 
* Apparemment, NEW IDA ne tient pas compte de versions linguistiques 
#  {color:#495057}Ensuite j’ai vu que la référence {color:#495057}1629628 est attribuée à{color:#495057} 
*  {color:#495057}Suissimage sur OLD IDA (c’est correct)
*  {color:#495057}SSA sur le NEW IDA (c’est incorrect, le numéro SSA est le 19499, pas 1629628) 
#  {color:#495057}Dans les logs, on ne voit plus dans le NEW IDA qui a été l’utilisateur, exemple du OLD IDA{color:#495057} 
*  {color:#495057}Ciculi Manuela (SIAE)
*  {color:#495057}RUCHTI Juerg (SSA){color:#495057}
{color:#495057}Voilà après un premier passage simple en recherche/ visualisation simple. NEW IDA a l’air rapide sinon !{color:#495057} 
{color:#495057}Bonne fin de semaine et à bientôt,{color:#495057} 
 *{color:#172B4D} *Carlo CAPOZZI**{color:#172B4D} 
{color:#172B4D}Responsable du Département Audiovisuel{color:#172B4D} 
{color:#172B4D}Verantwortlicher Abteilung Audiovision{color:#172B4D} 
{color:#172B4D}Responsabile del Dipartimento Audiovisivi{color:#172B4D} 
{color:#172B4D}Head Audiovisual Department{color:#172B4D} 
{color:blue}Atteignable – Erreichbar – Raggiungibile – Office hours : 8:45-11:45 / 14:00-16:30{color:#172B4D} 
D +41 21 313 44 62{color:#172B4D}{color:#172B4D}{color:#172B4D} 
 *{color:#172B4D} *SOCIÉTÉ SUISSE DES AUTEURS, SOCIÉTÉ COOPÉRATIVE**{color:#172B4D} 
{color:#172B4D}Rue Centrale 12/14, CP 7463, CH-1002 Lausanne 
 {color:#172B4D} *[{color:#172B4D} {color:blue} *www.ssa.ch*{color:#172B4D} |http://www.ssa.ch/]{color:#172B4D} * 
{color:#172B4D}Gestion de droits d‘auteur pour la scène et l’audiovisuel • Verwaltung der Urheberrechte für Bühnen- und audiovisuelle Werke 
{color:#172B4D}Gestione di diritti d’autore per le opere teatrali e audiovisive • Authors’ Rights Management for Stage and Audiovisual Works{color:#172B4D} 
[{color:blue}Abonnez-vous|http://www.ssa.ch/fr/content/newsletter]{color:#172B4D} à notre [{color:blue}Infolettre|http://www.ssa.ch/de/content/newsletter-infolettre]{color:#172B4D} •  [{color:blue}Abonnieren Sie|http://www.ssa.ch/de/content/newsletter] unseren Newsletter [{color:blue}Infolettre|http://www.ssa..ch/fr/content/newsletter-infolettre]{color:#172B4D} •  [{color:blue}facebook|https://www.facebook.com/pages/SSA/777369372292576?ref_type=bookmark] • [{color:blue}LinkedIn SSA|https://www.linkedin.com/company/ssa-lausanne/]• [{color:blue}my LinkedIn|https://www.linkedin.com/in/carlo-capozzi-26478968/]</t>
  </si>
  <si>
    <t>Comportement Search aléatoire</t>
  </si>
  <si>
    <t>SUPPORT-695</t>
  </si>
  <si>
    <t>Bonjour 
Chargée des Affaires Internationales
 *{color:#656A72} *Direction**{color:#1F497D}  *{color:#656A72} *des Affaires Internationales* 
 *{color:#404040}SACD{color:#404040} {color:#172B4D}/ Société des Auteurs et Compositeurs Dramatiques{color:#656A72} 
{color:#656A72}11 bis rue Ballu – 75009 Paris
 Tél : +33 (0)1 40 23 45 14
!image002.jpg|thumbnail!{color:navy} &lt;[http://www.sacd.fr/]&gt;{color:navy}{color:navy}{color:#1F497D} 
!image003.jpg|thumbnail!{color:#1F497D} &lt;[https://www.facebook.com/SACD.FR]&gt;{color:#1F497D}!image004.jpg|thumbnail!{color:#1F497D} &lt;[https://twitter.com/sacdparis?lang=fr]&gt;{color:#1F497D}!image005.jpg|thumbnail!{color:#1F497D} &lt;[https://www.linkedin.com/company/sacd]&gt;{color:#1F497D}!image006.jpg|thumbnail!{color:#1F497D} &lt;[https://www.youtube.com/user/sacd]&gt;{color:#1F497D}</t>
  </si>
  <si>
    <t>New IDA: Problem with import</t>
  </si>
  <si>
    <t>SUPPORT-700</t>
  </si>
  <si>
    <t>Hello,
I tried to import a file of 12 works to new IDA (file attached). IDA gave me an error notice and the file is not validated.
To my understanding the error file (attached) says that A rights must be 0-100%. Kopiosto and many other societies don’t manage A rights at all, so it must be possible to leave the A rights empty. 
Also it says that B rights are less than 100%. That must also be allowed. It can not block the import.</t>
  </si>
  <si>
    <t>New IDA: Something strange with basic search</t>
  </si>
  <si>
    <t>SUPPORT-701</t>
  </si>
  <si>
    <t>I did a basic search in new IDA with just title “Sorjonen”. The search says there are 33 titles, which is correct. When I click on the results there are many many other things, 106004 works with nothing to do with “Sorjonen”.</t>
  </si>
  <si>
    <t>Reset password / New IDA</t>
  </si>
  <si>
    <t>SUPPORT-703</t>
  </si>
  <si>
    <t>Bonjour Christine, 
Nous sommes plusieurs à ne pas pouvoir accéder à la refonte IDA à l’instant : écran blanc « your IP is banned ». Nous avons justement une réunion.
 Merci 
 *{color:#172B4D} *Géraldine LOULERGUE-HUSSON**{color:#172B4D}{color:#0099CC} 
  *{color:#656A72} *Directrice des Affaires internationales*
 *{color:#404040}SACD{color:#404040} {color:#1F497D}/ Société des Auteurs et Compositeurs Dramatiques{color:#656A72} 
{color:#656A72}11 bis rue Ballu – 75009 Paris
 Tél : +33 (0)1 40 23 45 63 
{color:#656A72}Mob : +33(0)6 83 58 96 58
!image002.jpg|thumbnail!{color:navy} &lt;[http://www.sacd.fr/]&gt;{color:navy}{color:navy}{color:#1F497D} 
!image003.jpg|thumbnail!{color:#1F497D} &lt;[https://www.facebook.com/SACD.FR]&gt;{color:#1F497D}!image004.jpg|thumbnail!{color:#1F497D} &lt;[https://twitter.com/sacdparis?lang=fr]&gt;{color:#1F497D}!image005.jpg|thumbnail!{color:#1F497D} &lt;[https://www.linkedin.com/company/sacd]&gt;{color:#1F497D}!image006.jpg|thumbnail!{color:#1F497D} &lt;[https://www.youtube.com/user/sacd]&gt;{color:#1F497D}</t>
  </si>
  <si>
    <t>The IDA XML export - wrong percentages</t>
  </si>
  <si>
    <t>SUPPORT-705</t>
  </si>
  <si>
    <t>tiina.tukiainen@kopiosto.fi</t>
  </si>
  <si>
    <t>The IDA XML export somehow got confused with the other products in the exportcart and brought wrong percentages to the other directors. 
I had exported the data of one program to xml. In the program, the director has an 8% share. After that, I ran other programs that were in the exportcart into the xml =&gt; It added the same share of 8% to the directors even though they had different percentages in IDA</t>
  </si>
  <si>
    <t>Formulaire : add a work</t>
  </si>
  <si>
    <t>SUPPORT-706</t>
  </si>
  <si>
    <t xml:space="preserve">I tried to add a unitary work to new IDA with add a work -function. It was ok until I tried to add the rightowners. When I had added one rightowner, the screen became too wide, so that I could not see the whole work page anymore. (Print screen attached)
Also you can not see the role, even when you choose it from the role box. The field stays empty. Then you get the error notice, see attached.
</t>
  </si>
  <si>
    <t>SUPPORT-707</t>
  </si>
  <si>
    <t>Bonjour Christine, 
Tu trouveras ci-joint le cahier de test Controller plutôt concluant dans l’ensemble. 
Seulement ce qui n’est pas mentionné dans ce cahier et qui constitue la majeure partie de mon travail ne semble pas fonctionner ☹ 
 *+Import+*  
Je rencontre un gros problème car je n’arrive pas importer de fichiers .xml (par exemple le fichier ci-joint) 
J’ai cliqué sur « Parcourir » puis j’ai sélectionné le fichier et enfin cliqué sur « Importer »… Mais il ne s’est rien passé. 
J’ai testé d’importer 3 fichiers dont on ne voit aucune trace dans la refonte. 
 *+Ajouter une œuvre+*  
De même pour l’ajout d’une œuvre, j’ai la BR072 qui se lève systématiquement : 
| {color:#172B4D}BR072 | {color:#172B4D}Aucune société n'a cette norme | {color:#172B4D}No society has this standard/format. \\ Check the IDA Nomenclature list: STD_SOCIETY{color:#172B4D} |
NB : cela fonctionne pour la création d’un master (cf. cahier de test) mais pas lors de la création d’une œuvre unitaire simple. 
 *+Recherche d’un participant+*  
Exemple avec ASSOCIATION FEMMES &amp; CINEMA 
Ancien IDA = résultat ok 
Refonte = aucun résultat 
 *+Type d’œuvre+*  
J’ai rattaché l’épisode 056120178891 au master 056230000049 pourtant le type d’œuvre reste « unitaire » et non « épisode ». 
Pourrais-tu voir en priorité le problème que je rencontre sur les imports stp ? 
Merci beaucoup, 
 *{color:#172B4D} *Aurélie**{color:#1F497D}</t>
  </si>
  <si>
    <t>IDA UAT</t>
  </si>
  <si>
    <t>SUPPORT-708</t>
  </si>
  <si>
    <t>Margot Vernet</t>
  </si>
  <si>
    <t>Bonjour,  
Veuillez trouver ci-joint mes deux livrets de test complétés pour les deux cas suivants : 
* Controller, test sur Microsoft EDGE sur un PC portable de 15 pouces ;
* Controller, test sur Google CHROME sur un PC de bureau avec 2 écrans 17 pouces.
Je n’ai pas pu tester certaine des fonctionnalité (comme les duplicates et l’ajout de référence), puisque quelque soit le navigateur utilisé, les popup de validation ne sont jamais apparues.  
D’autres erreurs étaient en revanche propre au navigateur utilisé : par exemple, via EDGE, je n’ai jamais eu le mail de confirmation d’ajout d’œuvre (alors que je l’ai bien reçu via CHROME). 
De plus, j’ai ajouté quelques remarque en à la toute fin des deux carnets de tests. 
Je reste à votre disposition pour toutes demandes ou questions complémentaires,  
Cordialement,  
{color:#CE0953}Margot Vernet
  {color:#1F497D}_Droits Internationaux / International Department_
  _Pôle Média - DDGR_
  *{color:#CE0953} *Scam**{color:#1F497D} 5 avenue Vélasquez 75008 Paris - [{color:#1F497D}{color:#CE0953}www.scam.fr{color:#1F497D}|http://www.scam.fr/]{color:#1F497D}{color:#1F497D}
 !http://www.scam.fr/docs/sign/signature.png!{color:#1F497D} &lt;[http://www.scam.fr/]&gt;{color:#1F497D} 
   Ce message et ses pièces jointes sont uniquement adressés à son destinataire et contient des informations confidentielles. Si vous n'êtes pas le destinataire visé, toute utilisation ou divulgation de ce message est strictement interdite. Merci de bien vouloir le signaler immédiatement à l'expéditeur et de supprimer le présent message ainsi que les éventuelles copies. --- This message and attachments are intended only for the use of the Addressee and contains privileged and confidential information. If you are not the Addressee indicated in this message, any use or disclosure of the information is strictly forbidden. Please, could you notify the sender immediatly and delete this e-mail and all copies of it.</t>
  </si>
  <si>
    <t>BR 223 et 224</t>
  </si>
  <si>
    <t>SUPPORT-709</t>
  </si>
  <si>
    <t>FW: The new reengineered IDA is available for testing.</t>
  </si>
  <si>
    <t>SUPPORT-710</t>
  </si>
  <si>
    <t>Märt Truman</t>
  </si>
  <si>
    <t>Good morning, 
I just tried to log in to the new version of IDA and I changed my password, but If I open the changing link of password, it says my IP is banned. 
Could you please check why this error message occurs? 
Best regards, 
|  *{color:#010C3A} *Märt Truman** {color:#010C3A}Project Manager{color:#010C3A} {color:#010C3A} {color:#010C3A}Estonian Authors’ Society {color:#010C3A}+372 668 43 72 {color:#010C3A}Lille 13, 10614 Tallinn | {color:#010C3A}{color:#010C3A} |
 * *From:** IDA - Test &lt;test@ida-net.org&gt; 
  *Sent:* Tuesday, September 5, 2023 10:07 PM
  *To:* Märt Truman &lt;mart.truman@eau.org&gt;
  *Subject:* The new reengineered IDA is available for testing.   
{color:#727272}Si vous ne parvenez pas à lire cet e-mail, cliquez [{color:#01A4C6}ici|https://86zqr.r.ag.d.sendibm3.com/mk/mr/sh/6rqJ8GoudeITQpw6rcr5ODxZ4JI/D5YJwMXVXdQD]{color:#727272} 
!https://86zqr.r.ag.d.sendibm3.com/mk/op/sh/6rqJ8GsgchJ5NyP0wLUhiwx8YCK/UWctQmjbsO5F! 
| 
| 
| 
| 
| 
| 
| 
!ATT00001.png|thumbnail! | 
| 
| 
| 
| 
| 
h1. {color:#1F2D3D}You were expecting it... 
h1. {color:#1F2D3D}The new IDA 6.1.0 is ready! | 
| 
h4. {color:#1F2D3D}Almost ready… we now need your green light to go live. 
This new version of IDA is available [here|https://86zqr.r.ag.d.sendibm3.com/mk/cl/f/sh/6rqJfgq8dINmOPuzMze2GpeFMTk/yoZ1490gFQnw]: [https://refonte-test.ida-net.org/login|https://refonte-test.ida-net.org/login] for you to discover. 
h4. {color:#1F2D3D}The IDA Team has worked hard and is proud to present the optimised version of your IDA application. 
It is now up to you to say whether we met, or maybe even exceeded your expectations... | 
| 
!ATT00002.png|thumbnail! | 
| 
h2. {color:#1F2D3D}How can you login in the new IDA? | 
| 
Use your current IDA production user ID,  *prefixed with "rf-"* and press the "Reset password" button. | 
| 
!ATT00003.png|thumbnail! | 
| 
You will receive an email with a link, to set up the password associated to your  *rf-* UserID. | 
| 
!ATT00004.png|thumbnail! | 
| 
h1. {color:#1F2D3D}Feedback is a gift | 
| 
So please, spoil us with your bug notifications, your comments, your request(s) for improvement, your congrats ;-) 
 *The reengineered IDA will go live if we obtain a "OK score" above 90%, based on* [ *the test case books*|https://86zqr.r.ag.d.sendibm3.com/mk/cl/f/sh/6rqJfgq8dIPRQsD8rJ3aCQmAzmm/sa-CDjT-jCG1] available from the IDA Corporate website, only for  *logged in users.* 
You have* 
 **4 weeks* in front of you to proceed with your tests, leading to  *September 30th 2023 latest.* 
Meanwhile, we shall correct the potential bugs and feed our backlog with your requests for improvement. 
Not only did we brushed up IDA, but we also streamlined our processes. 
In order to improve transparency and efficiency, the IDA Team works on Agile mode and rely on Jira Saas to track your requests. 
You can either: 
* do your own tests and report each bug/remark/improvement you identify, through the [IDA support &amp; services |https://86zqr.r.ag.d.sendibm3.com/mk/cl/f/sh/6rqJfgq8dIR6TKVILcT881u6d5o/qrOP7ziMiILu]portal: [https://ida-team.atlassian.net/servicedesk/customer/portal/3|https://ida-team.atlassian.net/servicedesk/customer/portal/3] 
This way, you can follow your requests status, in real time, on the [IDA support &amp; services portal|https://86zqr.r.ag.d.sendibm3.com/mk/cl/f/sh/6rqJfgq8dISlVmnRpvsg3d22GOq/Q6FUTff_5KZ6]. | 
| 
!ATT00005.png|thumbnail! | 
| 
or 
* rely on the [Test cases book|https://86zqr.r.ag.d.sendibm3.com/mk/cl/f/sh/6rqJfgq8dIUQYF5bKFIDzE9xths/Hxiph5PnTnxZ] (only for logged in users) associated to your profile in IDA (Consulting or Controller), fill it in and send your results to [support@ida-net.org|mailto:support@ida-net.org] 
or 
* do your own tests, and send an email to [support@ida-net.org|mailto:support@ida-net.org] for each bug/remark/improvement you identify. A ticket will be created directly in our board and we will do our utmost to give you satisfaction. | 
| 
| 
| 
| 
| 
 *One email:* [support@ida-net.org|mailto:support@ida-net.org] 
 *One subject: New IDA* | 
| 
| 
| 
| 
| 
!ATT00006.png|thumbnail! | 
| 
| 
| 
 *Register for demo training session* | 
| 
You are not familiar with IDA? 
You want to know more about IDA specific features? | 
| 
| 
| 
| 
| 
Join us on September 13th 2023 at 10.30am Paris time | 
| | 
| 
| 
| | 
| 
h4. {color:#1F2D3D}Don't be shy: let IDA help you improve your business routine. | 
| 
| 
| 
| 
| 
| 
 *IDA* | 
| 
Cet email a été envoyé à [mart.truman@eau.org|mailto:mart.truman@eau.org] | 
| 
Vous l'avez reçu car vous êtes inscrit à notre newsletter. | 
| 
[Mettre à jour vos préférences|https://86zqr.r.ag.d.sendibm3.com/mk/up/sh/6rqJ8GwSbkJhL6rv148K3fwi25M/c8iClWzWDOdV] : [Se désinscrire|https://86zqr.r.ag.d.sendibm3.com/mk/un/sh/6rqJ8GqndAnmPPAYtzAtYaSLoFo/ZY-_kh5ZPTEo] | 
| 
| 
| 
!ATT00007.png|thumbnail! |</t>
  </si>
  <si>
    <t>RE: The new reengineered IDA is available for testing.</t>
  </si>
  <si>
    <t>SUPPORT-711</t>
  </si>
  <si>
    <t>Bonjour Carlo,  
J’ai retire ton IP de la liste des IPs bannies. 
J’observe que ton ID sur le site corporate IDA : [https://www.ida-net.org/|https://www.ida-net.org/] est = Carlo Capozzi… 
Et qu’il est différent de celui de l’application web : cCapozzi. 
Aussi, j’ai supprimé ton ancienne ID et ai recréé un compte avec l’ID IDA =  *cCapozzi* , pour homogénéiser tes identifants sur l’ecosystème IDA. Tu as du recevoir un courriel en ce sens. Je t’invite à modifier le mot de passe associé en survolant ton ID en haut à droite de l’écran et en cliquant sur edit profile… 
… une page s’ouvrira et si tu scrolles en bas jusque la section account management… 
… tu pourras personnaliser ton mot de passe. 
Je te rappelle que nous copions actuellement la base de données IDA production sur Refonte test, aussi, l’application n’est pas disponible pendant ces opérations. Tu devrais pouvoir te connecter à partir de lundi.  
Cependant, le site corporate reste accessible et tu devrais donc pouvoir télécharger les cahiers de test : [https://www.ida-net.org/en/test-cases-book-for-controller-users/|https://www.ida-net.org/en/test-cases-book-for-controller-users/] une fois logué. 
Je reste à disposition pour tout complément d’information. 
En te souhaitant une belle fin de semaine,  
Bien à toi 
Christine Laquerriere 
IDA Application Manager 
+33 (0)626 33 00 95  
Skype : christine_laquerriere  
 * *De :** Carlo CAPOZZI &lt;Carlo.CAPOZZI@ssa.ch&gt; 
  *Envoyé :* vendredi 15 septembre 2023 11:32
  *À :* LAQUERRIERE Christine &lt;christine.laquerriere@prestataire.sacd.fr&gt;
  *Objet :* TR: The new reengineered IDA is available for testing.   
Bonjour Christine, 
J’aimerais accéder au Test cases books mais je n’arrive pas à me logger et d’ailleurs ce matin cela m’a bloqué : 
Peux-tu me débloquer cela et me donner l’accès stp ? (avec quels accès d’ailleurs ?) 
Désolé, 
Merci d’avance et cordiales salutations, 
 *{color:#172B4D} *Carlo CAPOZZI** 
{color:#172B4D}Responsable du Département Audiovisuel 
{color:#172B4D}Verantwortlicher Abteilung Audiovision 
{color:#172B4D}Responsabile del Dipartimento Audiovisivi 
{color:#172B4D}Head Audiovisual Department{color:#172B4D} 
{color:blue}Atteignable – Erreichbar – Raggiungibile – Office hours : 8:45-11:45 / 14:00-16:30 
D +41 21 313 44 62{color:#172B4D} 
 *{color:#172B4D} *SOCIÉTÉ SUISSE DES AUTEURS, SOCIÉTÉ COOPÉRATIVE** 
{color:#172B4D}Rue Centrale 12/14, CP 7463, CH-1002 Lausanne 
 {color:#172B4D} *[{color:#172B4D} {color:blue} *www.ssa.ch*{color:#172B4D} |http://www.ssa.ch/]{color:#172B4D} * 
{color:#172B4D}Gestion de droits d‘auteur pour la scène et l’audiovisuel • Verwaltung der Urheberrechte für Bühnen- und audiovisuelle Werke 
{color:#172B4D}Gestione di diritti d’autore per le opere teatrali e audiovisive • Authors’ Rights Management for Stage and Audiovisual Works{color:#172B4D} 
[{color:blue}Abonnez-vous|http://www.ssa.ch/fr/content/newsletter]{color:#172B4D} à notre [{color:blue}Infolettre|http://www.ssa.ch/de/content/newsletter-infolettre]{color:#172B4D} • [{color:blue}Abonnieren Sie|http://www.ssa.ch/de/content/newsletter] unseren Newsletter [{color:blue}Infolettre|http://www.ssa.ch/fr/content/newsletter-infolettre]{color:#172B4D} • [{color:blue}facebook|https://www.facebook.com/pages/SSA/777369372292576?ref_type=bookmark] • [{color:blue}LinkedIn SSA|https://www.linkedin.com/company/ssa-lausanne/]• [{color:blue}my LinkedIn|https://www.linkedin.com/in/carlo-capozzi-26478968/]                     
 * *De :** IDA - Test &lt;[test@ida-net.org|mailto:test@ida-net.org]&gt; 
  *Envoyé :* mardi 5 septembre 2023 21:07
  *À :* Carlo CAPOZZI &lt;[Carlo.CAPOZZI@ssa.ch|mailto:Carlo.CAPOZZI@ssa.ch]&gt;
  *Objet :* The new reengineered IDA is available for testing. 
| | {color:#212121}Vous ne recevez pas souvent de courriers de la part de [{color:#212121}test@ida-net.org|mailto:test@ida-net.org]{color:#212121}. [{color:#212121} Découvrez pourquoi cela est important|https://aka.ms/LearnAboutSenderIdentification]{color:#212121} | |
{color:#727272}Si vous ne parvenez pas à lire cet e-mail, cliquez [{color:#727272} {color:#01A4C6}ici{color:#727272}|https://86zqr.r.ag.d.sendibm3.com/mk/mr/sh/6rqJ8GoudeITQXmV2cJNNCsDTfQ/D5YJwMXVXdQD]{color:#727272} 
!https://86zqr.r.ag.d.sendibm3.com/mk/op/sh/6rqJ8GsgchJ5NgFP7KwzhvrmxYS/UWctQmjbsO5F! 
| 
| 
| 
| 
| 
| 
| 
!image005.png|thumbnail! | 
| 
| 
| 
| 
| 
h1. {color:#1F2D3D}You were expecting it... 
h1. {color:#1F2D3D}The new IDA 6.1.0 is ready! | 
| 
h4. {color:#1F2D3D}Almost ready… we now need your green light to go live. 
This new version of IDA is available [here|https://86zqr.r.ag.d.sendibm3.com/mk/cl/f/sh/6rqJfgq8dINmO7lNXz6KFoYtlps/yoZ1490gFQnw]: [https://refonte-test.ida-net.org/login|https://refonte-test.ida-net.org/login] for you to discover. 
h4. {color:#1F2D3D}The IDA Team has worked hard and is proud to present the optimised version of your IDA application. 
It is now up to you to say whether we met, or maybe even exceeded your expectations... | 
| 
!image006.png|thumbnail! | 
| 
h2. {color:#1F2D3D}How can you login in the new IDA? | 
| 
Use your current IDA production user ID,  *prefixed with "rf-"* and press the "Reset password" button. | 
| 
 | 
| 
You will receive an email with a link, to set up the password associated to your  *rf-* UserID. | 
| 
!image008.png|thumbnail! | 
| 
h1. {color:#1F2D3D}Feedback is a gift | 
| 
So please, spoil us with your bug notifications, your comments, your request(s) for improvement, your congrats ;-) 
 *The reengineered IDA will go live if we obtain a "OK score" above 90%, based on* [ *the test case books*|https://86zqr.r.ag.d.sendibm3.com/mk/cl/f/sh/6rqJfgq8dIPRQa3X2IVsBPgpP8u/sa-CDjT-jCG1] available from the IDA Corporate website, only for  *logged in users.* 
You have* 
 **4 weeks* in front of you to proceed with your tests, leading to  *September 30th 2023 latest.* 
Meanwhile, we shall correct the potential bugs and feed our backlog with your requests for improvement. 
Not only did we brushed up IDA, but we also streamlined our processes. 
In order to improve transparency and efficiency, the IDA Team works on Agile mode and rely on Jira Saas to track your requests. 
You can either: 
* do your own tests and report each bug/remark/improvement you identify, through the [IDA support &amp; services |https://86zqr.r.ag.d.sendibm3.com/mk/cl/f/sh/6rqJfgq8dIR6T2LgWbvQ70ol2Rw/qrOP7ziMiILu]portal: [https://ida-team.atlassian.net/servicedesk/customer/portal/3|https://ida-team.atlassian.net/servicedesk/customer/portal/3] 
This way, you can follow your requests status, in real time, on the [IDA support &amp; services portal|https://86zqr.r.ag.d.sendibm3.com/mk/cl/f/sh/6rqJfgq8dISlVUdq0vKy2bwgfky/Q6FUTff_5KZ6]. | 
| 
!image009.png|thumbnail! | 
| 
or 
* rely on the [Test cases book|https://86zqr.r.ag.d.sendibm3.com/mk/cl/f/sh/6rqJfgq8dIUQXwvzVEkVyD4cJ40/Hxiph5PnTnxZ] (only for logged in users) associated to your profile in IDA (Consulting or Controller), fill it in and send your results to [support@ida-net.org|mailto:support@ida-net.org] 
or 
* do your own tests, and send an email to [support@ida-net.org|mailto:support@ida-net.org] for each bug/remark/improvement you identify. A ticket will be created directly in our board and we will do our utmost to give you satisfaction. | 
| 
| 
| 
| 
| 
 *One email: [support@ida-net.org|mailto:support@ida-net.org]* 
 *One subject: New IDA* | 
| 
| 
| 
| 
| 
!image010.png|thumbnail! | 
| 
| 
| 
 *Register for demo training session* | 
| 
You are not familiar with IDA? 
You want to know more about IDA specific features? | 
| 
| 
| 
| 
| 
Join us on September 13th 2023 at 10.30am Paris time | 
| | 
| 
!image011.png|thumbnail! | 
| | 
| 
h4. {color:#1F2D3D}Don't be shy: let IDA help you improve your business routine. | 
| 
| 
| 
| 
| 
| 
 *IDA* | 
| 
Cet email a été envoyé à [carlo.capozzi@ssa.ch|mailto:carlo.capozzi@ssa.ch] | 
| 
Vous l'avez reçu car vous êtes inscrit à notre newsletter. | 
| 
[Mettre à jour vos préférences|https://86zqr.r.ag.d.sendibm3.com/mk/up/sh/6rqJ8GwSbkJhKoiJC3ac2erMRRU/c8iClWzWDOdV] : [Se désinscrire|https://86zqr.r.ag.d.sendibm3.com/mk/un/sh/6rqJ8GqndAnmP70x4ydBXZN0Dbw/ZY-_kh5ZPTEo] | 
| 
| 
| 
!image012.png|thumbnail! |</t>
  </si>
  <si>
    <t>4
5</t>
  </si>
  <si>
    <t>SUPPORT-719</t>
  </si>
  <si>
    <t xml:space="preserve">Christine, 
Voici rapidement quelques retours ci-dessous sur des fonctionnalités de base.  
L’export et la création d’une œuvre ne fonctionnent pas. La refonte est extrêmement lente de surcroît. 
Nous attendons ton GO pour poursuivre. 
Merci 
Géraldine 
* Le dashboard ne s’affiche pas 
* Lenteur des la recherche, de l’affichage des résultats à partir de la page de recherche (click sur « affichage des résultats » et de la navigation dans les pages de résultats (click sur n° de pages)
 !image008.png|thumbnail! 
* Affichage des agreements pour l’œuvre 056122234767 : les agreements AF devraient s’afficher en premier (œuvre de fiction) ; de plus, sils ne sont pas filtrés sur le rôle de l’auteur dans l’oeuvre
image001.png@01D9EAFF..6A7FC9E0 
 *{color:#172B4D} * 
 *{color:#172B4D} * 
* Recherche par titre « PRINCESSE MONTPENSIER » : 2 résultats trouvés. Click sur « afficher les résultats » : 0 résultats trouvés, rien ne s’affiche
* !image009.png|thumbnail!
!image010.png|thumbnail! 
* L’impression d’une œuvre est toujours tronquée 
* Lorsque j’ajoute une œuvre dans le panier d’export, que je vais voir mon panier d’export, je tombe sur cette page
</t>
  </si>
  <si>
    <t>New IDA: Creating a new participant, IDA should not require first name</t>
  </si>
  <si>
    <t>SUPPORT-722</t>
  </si>
  <si>
    <t>I just imported manually a work to new IDA by add a work and noticed that when you add a new participant, both last name and first name are mandatory. First name should not be mandatory, because most often the new participants we add, are production companies that we add for the role ORP. Companies don’t have first names. I could not create a new participant without a first name now. In the old IDA first name is not required.</t>
  </si>
  <si>
    <t>New IDA: Participant search does not find rightowners with scandinavian ä and ö</t>
  </si>
  <si>
    <t>SUPPORT-723</t>
  </si>
  <si>
    <t>I was using the Add a work function and tried to add a rightowner Hälllfors, Marita. The participant search does not find her. Only when I did the search with IPI type spelling Haellfors, Marita, I could find her. Her IPI NN is [00502476868|https://refonte-test.ida-net.org/ipi_name/show/3843055].
In the old IDA we could use the scandinavian ä, ö and å in the names of rightowners and IDA turned them to the IPI version ae, oe,aa. The seach in IDA old finds them both ways.</t>
  </si>
  <si>
    <t>TR: New IDA test - follow up</t>
  </si>
  <si>
    <t>SUPPORT-724</t>
  </si>
  <si>
    <t>Dear Christine 
I did empty the cache. 
I still have the same problem (Chrome) and my colleague Aurélie (Firefox) too. We cannot create a work, either manually or through a file: 
Manual import: 
If all the form is correctly filled, the BR 072 prevent the creation of the work:
If some mandatory field was missing, BR are blocking the upload. I then correct it on the same page, and when clicking on Save, I have this fatal error that eject me from IDA:</t>
  </si>
  <si>
    <t>Search / tests du 20/9 - 15h</t>
  </si>
  <si>
    <t>SUPPORT-726</t>
  </si>
  <si>
    <t>Christine, 
Suite à notre échange, : 
*  +Bouton retour :+
Recherche  
DIX POUR CENT saison 2 
Affichage des résultats 
Click sur bouton retour : vide tous les champs, alors que je m’attendais à retrouver les champs déjà remplis 
*  +Incohérences de recherche :+
Recherche  *+avec 1 seul onglet IDA REFONTE ouvert+* 
HEIMAT à 3747 résultats 
Click sur logo, retour à la recherche 
Recherche : GOOD BYE LENIN  à 5 résultats (refonte) et 2 résultats (IDA Old) 
Je clique sur afficher les résultats et IDA affiche la page de résultats de HEIMAT (3747 résultats) 
J’ai reproduit à 2 reprises sur le même onglet (puis dans un autre mais tu m’as dit qu’il ne valait mieux pas avoir plusieurs onglets ouverts) 
*  +CDF :+
Pas de rafraichissement automatique de la page, il faut faire F5 pour rafraichir la page 
Merci 
Géraldine</t>
  </si>
  <si>
    <t>New IDA - fatal error</t>
  </si>
  <si>
    <t>SUPPORT-728</t>
  </si>
  <si>
    <t>Christine, 
  Je suis toujours sur ma recherche GOOD BYE LENIN =&gt; 5 résultats 
Lorsque je clique sur « afficher les résultats » : c’est très très long, puis : 
J’ai reproduit 1 fois (donc c’est arrivé 2 fois). 
Merci 
  Géraldine</t>
  </si>
  <si>
    <t>Shares displayed in orange</t>
  </si>
  <si>
    <t>SUPPORT-730</t>
  </si>
  <si>
    <t xml:space="preserve">Episodes linked on the Master - missing the season and episodes numbers </t>
  </si>
  <si>
    <t>SUPPORT-731</t>
  </si>
  <si>
    <t>Dear Christine and the IDA team,
I am sending several remarks from my testing. Please see also the enclosure with Printscreens.
1/ Episodes linked to the Master are missing the season and episode numbers
2/ Ordering by _Title – Season – Episode ref./Episode title_ is not enabled on Master
3/ CDF validation tool - errors marked to field 23 (IDA ref.) despite its correct format
4/ Incorrect search by title because of the special characters in the Czech language (some letters are missing) 
Thank you.
Cordially, 
Petra
 </t>
  </si>
  <si>
    <t>Affichage page de résultats: une page vide à la fin</t>
  </si>
  <si>
    <t>SUPPORT-732</t>
  </si>
  <si>
    <t>Accès IDA</t>
  </si>
  <si>
    <t>SUPPORT-733</t>
  </si>
  <si>
    <t>Marinella.BERTELLI@ssa.ch</t>
  </si>
  <si>
    <t>Dashboards Nouvel IDA vs Old IDA</t>
  </si>
  <si>
    <t>SUPPORT-734</t>
  </si>
  <si>
    <t>Import fichier KO</t>
  </si>
  <si>
    <t>SUPPORT-736</t>
  </si>
  <si>
    <t>Login failed</t>
  </si>
  <si>
    <t>SUPPORT-737</t>
  </si>
  <si>
    <t>marcel.willmek@sabam.be</t>
  </si>
  <si>
    <t>Hello, 
I tried to connect to the new IDA site. 
I've put in my ID and changed the password but I can't log in. 
I get the error: Your IP is banned 
[marcel.willmek@sabam.be|mailto:marcel.willmek@sabam.be] 
Thank you 
Have a nice day{color:blue} 
{color:blue} &lt;[http://www.sabam.be/]&gt;{color:#172B4D}{color:darkblue} 
 {color:darkblue} &lt;[http://www.sabam.be/]&gt; 
Marcel Willmek
 Medewerker/Collaborateur AV Operations
 [{color:#0563C1}marcel.willmek@sabam.be|mailto:marcel.willmek@sabam.be]
 Sabam CV / SC
 Rue des Deux Églises 41-43, 1000 Bruxelles
 Tweekerkenstraat 41-43, 1000 Brussel
{color:#302A28} BTW | TVA: BE 0402.989.270 RPR Brussel / RPM Bruxelles
 [{color:#0563C1}sabam.be|https://www.sabam.be/]{color:#302A28} 
&lt;[https://www.instagram.com/sabamofficial/]&gt;{color:blue} !image004.png|thumbnail!{color:blue} &lt;[http://twitter.com/SABAM_Official]&gt;{color:blue} !image005.png|thumbnail!{color:blue} &lt;[http://www.facebook.com/sabamofficial]&gt;{color:blue} !image006.png|thumbnail!{color:blue} &lt;[http://www.linkedin.com/company/sabam]&gt;{color:blue} {color:blue} &lt;[http://www.youtube.com/user/SABAMofficial]&gt; 
!image008.jpg|thumbnail!</t>
  </si>
  <si>
    <t>SUPPORT-740</t>
  </si>
  <si>
    <t>Hello Everyone, 
Hope all is well. 
I’ve received the email below for the same issue a couple of times (I believe from July to September). However, Christine and I discussed this item in February 2023. 
Is the New IDA testing system retrieving past issues and resending them to the societies? 
With respect to the Invalid IPI number issue stated below, It refers to IDA reference 212121015173. SOCAN created an IPI number for Shaftesbury Films. The IDA Team end dated the IPI Number and Cross Referenced it to the Shaftesbury Music IPI number.  
Most of the time CSCS doesn’t even put a IPI number for Production companies. Since this Production Company’s IPI number was cross referenced, it was determined no further action was required.  
It would seem that our CSCS member Chris Philpott would continue to receive/claim monies for this episode and he was not effected by the issue in question.  
As to providing feedback regarding the NEW IDA testing module, I wasn’t sure where to enter the IDA reference number to look up the issue.  
In the Advanced Search menu, the Work Reference section had a IDA dropdown for societies but it doesn’t state where to enter an IDA reference number.  
I figured out the blank box with no heading must be where I enter the IDA reference number. Please see screenshot below.  
Also, is it possible to have a “search” button in each section instead of the user having to scroll to the top of the page?  
!image005.jpg|thumbnail! 
In addition, when I click on “download report” in the email below it directs me to the “Welcome to IDA” page. I have to log in. When I do, the “IDA Search” page opens up but the report doesn’t appear.  
I have to click “download report” again in the email and a new “IDA Search“ tab opens up with the Excel report waiting to be downloaded/opened.  
When I download the Excel Report, it is not user friendly and the data is bunched up together into cells A1 and A2. Please see attached report. I would prefer a report that separates data under its heading. I’m not sure how to convert this file to get the info and layout I need. I located the IDA reference in the report and went to the database to figure out what was wrong.  
I hope this feedback helps. 
Thank you to the IDA team for creating this new IDA system. 
Sincerely, 
 *Naresh Sharma* (she/her) 
CSCS Coordinator 
 _Canadian Screenwriters Collection Society_ 
366 Adelaide St. W, Suite 401, Toronto ON M5V 1R9 
[{color:#0563C1}www.wgc.ca|http://www.wgc.ca/] |  {color:#0563C1} +[{color:#0563C1} {color:#0563C1} +n.sharma@wgc.ca+{color:#0563C1} |mailto:n.sharma@wgc.ca]{color:#0563C1} + 
 *From:* test@ida-net.org &lt;test@ida-net.org&gt; 
  *Sent:* September 18, 2023 5:01 AM
  *To:* Naresh Sharma &lt;n.sharma@wgc.ca&gt;
  *Subject:* 2023-09-18 - test - mistake criteria relevant for the society   
{color:#9C6500}CAUTION:{color:#172B4D} This email originated from outside of the organization. Do not click links or open attachments unless you recognize the sender and know the content is safe. 
| 
 | 
| 
h3. {color:white}2023-09-18 - test - mistake criteria relevant for the society | 
| 
{color:#172B4D}Dear Sharma Naresh 
{color:#172B4D}You have subscribed to the: "Receive mails concerning the errors on IDA" option in your My User Profile page. 
{color:#172B4D}Since your society has registered  *1 work(s)* on IDA, with the following error: 
* {color:#172B4D}Invalid IPI numbers 
{color:#172B4D}You are invited to correct your repertoire in the shortest delay. 
{color:#172B4D}To do so, please find hereafter the link through the list of works with this error: [{color:#172B4D} Download report |https://ehdijid.r.bh.d.sendibt3.com/tr/cl/CtwK_Pyf3WID1OUTN02gjyAHMA-jhbEpvcfX88j3QkISJpp-uk6GCwOyV9SZqroBaC5quWouBY4b33iQGWv9X68IemCAtF0BCqWury4NDSC2VHghooTYQTxDMH1cYoCGEl-Kr57G5eYHf6p7AXIPjcyU2tqNoNPbDLKuz1OVDO5X1UKUGceRzdcwImRH2FxX7PbPwGS2i8BtTy6tg_nuYftHF23Ocj3yq-SxGdAEuITkCrX8npYZTJdrXtEa3qKAiObF9eoBjrFzku7UeevpP1aJOYYK9QB7rFQI2ocAQx55T-k-PCrOozW6zjYDLI5OgKgH_c_dAtzG56HuCluz66wBb6fPzOGUnmc]{color:#172B4D} 
{color:#172B4D}Thanking you in advance for your effort to keep the IDA data quality as truthful as possible. 
{color:#172B4D}Best regards, 
{color:#172B4D}IDA Team. | 
|  *{color:#172B4D} *IDA** {color:#172B4D}[{color:#172B4D}www.ida-net.org|https://ehdijid.r.bh.d.sendibt3.com/tr/cl/Pw3WQzchZW_NtCgGu0pz2aEj0ObmrQdHqvDCPmYS0Y4RpAMp2ByqPm3evVFbR4RnFC_unYIKmCXE2cpUwnhC0a3ZpWzLJ07F2qB3X89cI1rZ_usHnoA04i6H-47ePLOIEwYTovInS8VtAThhcmg15wtYSiRt5OVNETLay2D68c4Uhd7c2xbZ3kIBqTSvzJ5_XW2wLmFhPq4pzwvQUQ]{color:#172B4D} |
Image removed by sender.</t>
  </si>
  <si>
    <t>SUPPORT-741</t>
  </si>
  <si>
    <t>Hello, 
I am trying to figure out the “unreal right owner” mentioned in the email below. 
However, the report provided to download in the New IDA testing module is blank with only the headings provided and bunched up together. Please see attached.  
Thank you very much.  
Sincerely, 
 *Naresh Sharma* (she/her) 
CSCS Coordinator 
 _Canadian Screenwriters Collection Society_ 
366 Adelaide St. W, Suite 401, Toronto ON M5V 1R9 
[{color:#0563C1}www.wgc.ca|http://www.wgc.ca/] |  {color:#0563C1} +[{color:#0563C1} {color:#0563C1} +n.sharma@wgc.ca+{color:#0563C1} |mailto:n.sharma@wgc.ca]{color:#0563C1} + 
 *From:* test@ida-net.org &lt;test@ida-net.org&gt; 
  *Sent:* August 31, 2023 7:29 PM
  *To:* Naresh Sharma &lt;n.sharma@wgc.ca&gt;
  *Subject:* 2023-09-01 - test - mistake criteria relevant for the society   
{color:#9C6500}CAUTION:{color:#172B4D} This email originated from outside of the organization. Do not click links or open attachments unless you recognize the sender and know the content is safe. 
| 
{color:#172B4D}
{color:#172B4D} | 
| 
h3. {color:white}2023-09-01 - test - mistake criteria relevant for the society | 
| 
{color:#172B4D}Dear Sharma Naresh 
{color:#172B4D}You have subscribed to the: "Receive mails concerning the errors on IDA" option in your My User Profile page. 
{color:#172B4D}Since your society has registered  *70 work(s)* on IDA, with the following error: 
* {color:#172B4D}Unreal right owner 
{color:#172B4D}You are invited to correct your repertoire in the shortest delay. 
{color:#172B4D}To do so, please find hereafter the link through the list of works with this error: [{color:#172B4D} Download report |https://ehdijid.r.bh.d.sendibt3.com/tr/cl/DvY7zkabxkHGqD5VfIjEWFqJ7OtLp_868w_tXlQRmJkR-W0GJjmcxNGbuztSG4J1iLp0uS2wcj74DFGUmf9j9yz7553MCp7wA35nBLthuml1V1cna22tF-Iyefa0rwBoSs9xiKB7ST8UHyOqqXrzoMMEb69xbRDXsDdE8FbvH0gvhonJrWdR6DknLyxsdU5mhYj3f_8cLWy63zq9OAfXJBjgNl089V9_beasM9zX7pCzhdnve4gYwREY5KAdVJLz5v1xqFffDTWizCN4pzDrc1WkiKYsyJIsKQ-62XYFA_63ee3GbPrQDSl8qo4lTMJ8xQg-j4si1hE4EnJmGuM5kb6CEjs7cYnnlogB24plXZEk]{color:#172B4D} 
{color:#172B4D}Thanking you in advance for your effort to keep the IDA data quality as truthful as possible. 
{color:#172B4D}Best regards, 
{color:#172B4D}IDA Team. | 
|  *{color:#172B4D} *IDA** {color:#172B4D}[{color:#172B4D}www.ida-net.org|https://ehdijid.r.bh.d.sendibt3.com/tr/cl/JJOWy7rPueDyZ4Wrm2O9HGV_sEOGA3ACKvovEE32ieccJdIA3JqMMgKK9L6KyQHAjH52tx-6-md1USGvnMKIcf__DIzEhq3a4EFSdwjaPx47Fywk3eLi1OBRlLBCqBxS3jGDMSSk_kFXWAEveUT12Rcq8StD9tQNYL0bvBooVUsuLEFswGVz5-TcokQsovFY0lBguLT8_ROeLbbN8Q]{color:#172B4D} |
Image removed by sender.</t>
  </si>
  <si>
    <t>SUPPORT-742</t>
  </si>
  <si>
    <t>Dear IDA Team, 
The 33 works mentioned in the email below do not appear in the report link.  
Instead, the report provided is for one episode for an IPI number issue that was resolved in February 2023. No further action was required since the IPI number for the production company was cross referenced to a valid IPI number.  
I’ve received the same report for another email regarding the IPI number.  
Please see attached report.  
According to my research in the live/current IDA production module and the New IDA testing module, the IPI number in question only appears in 21 records not 33. Most of those records are associated with DRCC.  
Could you please advise which IPI number the email below refers to. 
Sincerely, 
 *Naresh Sharma* (she/her) 
CSCS Coordinator 
 _Canadian Screenwriters Collection Society_ 
366 Adelaide St. W, Suite 401, Toronto ON M5V 1R9 
[{color:#0563C1}www.wgc.ca|http://www.wgc.ca/] |  {color:#0563C1} +[{color:#0563C1} {color:#0563C1} +n.sharma@wgc.ca+{color:#0563C1} |mailto:n.sharma@wgc.ca]{color:#0563C1} + 
 *From:* test@ida-net.org &lt;test@ida-net.org&gt; 
  *Sent:* August 31, 2023 7:29 PM
  *To:* Naresh Sharma &lt;n.sharma@wgc.ca&gt;
  *Subject:* 2023-09-01 - test - mistake criteria relevant for the society   
{color:#9C6500}CAUTION:{color:#172B4D} This email originated from outside of the organization. Do not click links or open attachments unless you recognize the sender and know the content is safe. 
| 
{color:#172B4D}
{color:#172B4D} | 
| 
h3. {color:white}2023-09-01 - test - mistake criteria relevant for the society | 
| 
{color:#172B4D}Dear Sharma Naresh 
{color:#172B4D}You have subscribed to the: "Receive mails concerning the errors on IDA" option in your My User Profile page. 
{color:#172B4D}Since your society has registered  *33 work(s)* on IDA, with the following error: 
* {color:#172B4D}Invalid IPI numbers 
{color:#172B4D}You are invited to correct your repertoire in the shortest delay. 
{color:#172B4D}To do so, please find hereafter the link through the list of works with this error: [{color:#172B4D} Download report |https://ehdijid.r.af.d.sendibt2.com/tr/cl/_UiMORxdUkCIRRrnPbzo8ffVtN9SPqEBJYv4Q5dP2EGidvPdayNg9S2FqB6kINZlxY6zWprpfQNdyJ33TSLez9fc6XcZW1uo0X9Fb13pfX8uUSBp7eV0K5lkSAg5s4v1PCNnLkeh-9f8x60YtfeDZ_3tWWXXPPVZIQr_Hny4pjeWTBeovJAwUQq4hXtF0Wv2GZGSrnh15FO3H81ekilGFN2xi6DNDSQ9aeiSWRWTEV6ipxBRN_QPK-UNK2lIwua-QAinWQ66JHZu0etpxK6A2xKNjCeWDsBSZcZW-PWcRWpsSDbvOlUJNuuiVfYHYTpSxs4SCKnm2z-F4m8ucrS10rDuNiWjKT3r2TE]{color:#172B4D} 
{color:#172B4D}Thanking you in advance for your effort to keep the IDA data quality as truthful as possible. 
{color:#172B4D}Best regards, 
{color:#172B4D}IDA Team. | 
|  *{color:#172B4D} *IDA** {color:#172B4D}[{color:#172B4D}www.ida-net.org|https://ehdijid.r.af.d.sendibt2.com/tr/cl/dYz5kOxElF5k98k56eCWBkHr9xzkR2y1y6zi7N1Qls8d6aHDNVEBagaLpW8TnwjN3o6nsa8SMqgb4eGlg6bdkfndlvfFhtMVDHrPb35cUq7FWq9F_aYGau_Vouz-RxVgcifVX0vWrhsbqouMul0hPsOxk0NZkNvzBisFf2v6HGKrY_oz7VjeIJuODkK1dHXkwdu24cjsxjBHQIYxTQ]{color:#172B4D} |
Image removed by sender.</t>
  </si>
  <si>
    <t>catégorie</t>
  </si>
  <si>
    <t>feature</t>
  </si>
  <si>
    <t>Search</t>
  </si>
  <si>
    <t>Export</t>
  </si>
  <si>
    <t>Data</t>
  </si>
  <si>
    <t>Business rules</t>
  </si>
  <si>
    <t>UX</t>
  </si>
  <si>
    <t>Enhancement</t>
  </si>
  <si>
    <t>Duplicates</t>
  </si>
  <si>
    <t>IPI / Participant</t>
  </si>
  <si>
    <t>Server</t>
  </si>
  <si>
    <t>CDF</t>
  </si>
  <si>
    <t>Print Work page</t>
  </si>
  <si>
    <t>low</t>
  </si>
  <si>
    <t>Bonjour, 
Nous avons d’ores et déjà repéré quelques points à améliorer dès que possible. 
Mais avant tout, nous souhaitons signaler que la copie de la PROD actuellement livrée en TEST n’est probablement pas une copie datant du 11/08/2023. 
J’ai relevé plusieurs exemples dont la réf 056140245070 qui a été rattachée à un master le 02/09/2022 en PROD mais est encore en œuvre unitaire en TEST. 
En se référant aux dashboards, celui se rapprochant le plus de ce qui est affiché en TEST date du 01/04/2022 : 
Pourriez-vous vérifier la date de la copie svp et nous la communiquer ? 
Ci-dessous une première liste de points à améliorer : 
 Conflit
Avant seule une œuvre avec revendication des droits  supérieure à 100% (par catégorie ou par rôle selon la base de répartition) était en conflit. 
Maintenant une œuvre ressort aussi en conflit si la revendication des droits est  inférieure à 100%. 
Exemple PAF LE CHIEN 
IDA 056180388477 
Piment 1108110 
Exemple LE LIVRE DE LA JUNGLE 
IDA 056140245070 
Piment 890635 
àSeules les œuvres avec une revendication de droits  supérieure à 100% doivent être signalées en conflit. 
 Affichage des agreements
Avant nous avions un déploiement des agreements sur la page de consultation de l’œuvre puis un filtre qui s’appliquait directement par CC et RO concernés par la contribution. 
Maintenant il faut ouvrir une nouvelle page qui reflète l’intégralité des CC et RO enregistrés dans IPI pour l’auteur sans possibilité d’appliquer un filtre. 
àS’il n’est pas possible de déployer les agreements sur la page de consultation de l’œuvre comme sur l’ancien IDA (ce que nous préférerions), il faudrait prévoir des champs de recherche sur cette nouvelle page afin de nous permettre de filtrer les agreements et ainsi faciliter la lisibilité.  
 Recherche dans IPI
Il faudrait reproduire dans IDA les mêmes critères de recherche que sur IPI afin d’obtenir les mêmes résultats. 
Exemple Peter  FLEISCHMANN 
5 résultats dans IPI 
4 résultats dans IDA 
àElargir la recherche via la fusion des champs « Nom » et « Prénom » à l’identique de ce que propose IPI. 
Nous continuons de noter nos remarques mais pensons qu’il est préférable de vous les transmettre au plus tôt. 
Merci pour tout votre travail et bon après-midi,</t>
  </si>
  <si>
    <t>Bonjour à tous, 
Tout d'abord FELICITATIONS pour ce beau projet mené à terme !  
Je pensais que cette base TEST serait une copie de la PROD assez récente mais toutes les mises à jour que nous avons faites cet été ne semblent pas avoir été prises en compte : 
Auriez-vous la possibilité de rafraichir les données de cette base TEST afin de faciliter notre recette ? 
Par ailleurs je n’ai pas reçu d’invitation pour la présentation d’hier… Serait-il possible de m’inclure aux prochains points ? 
Merci et bonne journée, 
Aurélie LHERMITTE</t>
  </si>
  <si>
    <t>ReBonjour Christine 
J’ai réalisé ce matin que nous nous sommes mal comprises lorsque la SACD a fait la demande d’évolution pour être notifié en cas d’ajout d’un ayant-droit qui ferait basculer l’œuvre en conflit. Peut-être que les soucis actuels sur les œuvres en conflit découlent de cette incompréhension. 
Je précise donc ma demande : 
Si ajout manuel sur l’interface d’un ayant droit avec des droits A et/ou B qui, en s’ajoutant aux droits A et/ou B existants, totalisent strictement plus de 100% à Notification (warning) par un pop-up sur l’interface
Si ajout via un fichier d’import d’un ayant droit avec des droits A et/ou B qui, en s’ajoutant aux droits A et/ou B existants, totalisent strictement plus de 100% à Notification (warning) sur le rapport d’import
Par ailleurs, lorsqu’une œuvre est en conflit (=total de droits d’un rôle ou d’une catégorie (selon le mode de distribution) strictement supérieur à 100%), une mention s’ajoutait sur la fiche de l’œuvre : ex : Droits A rôle AS &gt; 100% (pas de nouvelle demande là-dessus). 
L’implémentation a été au-delà en ajoutant également lorsque les droits sont strictement inférieurs à 100%, d’une part une mention sur la fiche de l’œuvre et d’autre part une alerte sur le rapport d’import. Cela rejoint les BR 223 et 224. Ces BR ne faisaient pas partie de notre demande : le conflit n’a lieu que lorsque les droits sont strictement supérieurs à 100% donc les alertes sur un total inférieur sont hors périmètre. 
Les BR 221 et 222 restent en revanche d’actualité. 
Je te remercie d’avance de prendre note de ce feedback. 
Bon après-midi, 
Sandrine SANDOVAL 
Chargée des Affaires Internationales</t>
  </si>
  <si>
    <t>I think the search by title is not working well because of missing special characters of all kinds which causes even missing letters (e.g. HOI MA PANENKO instead of Hoří, má panenko);
- on IDA old this feature works very well  “</t>
  </si>
  <si>
    <t>petra Noskova</t>
  </si>
  <si>
    <t>Petra Noskova
Heidi Pirinen
Géraldine Loulergue
Sandrine Sandoval</t>
  </si>
  <si>
    <t>PN= “the bottom displaying the velocity did not appear, I was not able to catch it if it keeps displaying only a couple of seconds”
HP=” The sidebar appears but I can’t see the timeglass icon at all.
Gl= «  La durée de la recherche n’apparaît pas
Le bouton « collapse «  fonctionne”
SS=”...I cannot see the time performance"</t>
  </si>
  <si>
    <t>Timeglass icon</t>
  </si>
  <si>
    <t>search</t>
  </si>
  <si>
    <t>search / data</t>
  </si>
  <si>
    <t>The search does not return the same number of results than the old IDA (2 works loaded on July and August 2023 are missing)
The results are returned without logic, the exact corresponding title is on line 5/8 (same as old IDA 6/10).
Suggestion of evolution: it would be good that the exact titles are shown on the first lines</t>
  </si>
  <si>
    <t>... “return” button: please keep the criteria</t>
  </si>
  <si>
    <t>“full word” button is not the same icon in Search page / Participant section than in Title section and on Advanced search page »</t>
  </si>
  <si>
    <t>lowest</t>
  </si>
  <si>
    <t>PN= “was not desactivated”
HP=” Title field is emptied, but the full word button is not desactivated”</t>
  </si>
  <si>
    <t>Petra Noskova
Heidi Pirinen</t>
  </si>
  <si>
    <t>Empty field button &amp; Full word</t>
  </si>
  <si>
    <t>Test performed using title=“la casa de papel” season=“2”
-	The results are returned randomly instead of in ascending order of episode number (old IDA returned the results in ascending order of episode number) »</t>
  </si>
  <si>
    <t>UX / fill word</t>
  </si>
  <si>
    <t>UX / return button</t>
  </si>
  <si>
    <t>PN= “- the work details page is displayed well except the link type of episodes to their master, it is the opposite of the reality😊”
HP=” Would be nice to have the main title on top of the titles list.
When clicking the return icon, I did end up in a loop after checking participants IPI information. I did not get out of it, it was IPI information, work information, IPI information, work information……”</t>
  </si>
  <si>
    <t>UX / search results page</t>
  </si>
  <si>
    <t>Traduction</t>
  </si>
  <si>
    <t>l’oeuvre s’affiche correctement mais avec “TO TRANSLATE » en orange à coté du titre</t>
  </si>
  <si>
    <t>We need to have the possibility of filter per CC, RO and/or RI as in IPI, otherwise it is very difficult to read”</t>
  </si>
  <si>
    <t xml:space="preserve">Bonjour Christine, 
J’ai regardé les Dashboards qui sont à présent affichés dans New IDA. 
Cependant, les données ne sont pas cohérentes en comparant avec IDA Prod : 
WORK REGISTRATIONS AND ENRICHMENTS 
SACD a créé 325 nouvelles œuvres en Prod entre le 01/09/2023 et aujourd’hui. Selon New IDA : il y aurait 9000 œuvres créées par la SACD. Tous les types d’œuvres sont concernés, il doit y avoir un problème de comptabilisation. En particulier, toutes les œuvres enrichies ne sont pas retrouvées par IDA Test 
En cliquant sur Download here sur le Nouvel IDA, je tombe sur cette erreur : 
image008.png@01D9ECA8..84771D80 
DATA QUALITY 
Ici aussi les données semblent différer fortement : par exemple le nombre de duplicates passe de 1284 en Prod à 3281 en Test 
MISTAKES 
Ici aussi, les chiffres ont soit drastiquement augmenté (SER) soit baissé (SE) sans que cela soit associé à une action réelle de la SACD. 
Merci d’avance, 
Sandrine SANDOVAL 
Chargée des Affaires Internationales </t>
  </si>
  <si>
    <t>PN = “The dashboard page is empty, I don’t have any society listed, there is only the header, no more data as displayed on the left “
HP=” The page is empty. There are no societies displayed. Only the search boxes are shown.”
GL=” Affichage OK plus tôt dans la journée mais impossible de vérifier la cohérence des chiffres pour SACD (cf. mail A Lhermitte 7/9) »KO
SS= » Only the structure is displayed – no figures »</t>
  </si>
  <si>
    <t>Loulergue
Sandrine.Sandoval@sacd.fr
Heidi Pirinen
Petra Noskova</t>
  </si>
  <si>
    <t>Navigation pop up search IPI participant</t>
  </si>
  <si>
    <t>Bonjour, 
Je suis controlleur IDA, je suis sur une oeuvre exemple 138230019968, et je clique sur search a participant
j’indique smith dans le champ last name, et je clique sur search,, la pop up affiche tous les smith mais…
une fois sur deux, je ne peux pas naviguer en utilisant les boutons 1, 2, 3 ni meme next en bas de page.
Bon courage pour la correction</t>
  </si>
  <si>
    <t>Hello Lucio,  
The reengineering in test is not opened yet. We are correcting the small issue we encountered this morning during the demo. 
You will receive the green light notification before the end of the day. 
As for{color:#3C4043} [https://refonte-production.ida-net.org/login|https://refonte-production.ida-net.org/login]{color:#3C4043}, it is not open at all and we have invalidated all the users in this environment. It will only open once the test phase is finished. 
Hoping this is satisfactory, I remain at your disposal for further information. 
Cordially yours 
Christine Laquerriere 
IDA Application Manager 
+33 (0)626 33 00 95  
Skype : christine_laquerriere  
 *De :* Lucio Martinez Galindo &lt;lmartinez@sgae.es&gt; 
  *Envoyé :* mardi 5 septembre 2023 13:25
  *À :* LAQUERRIERE Christine &lt;christine.laquerriere@prestataire.sacd.fr&gt;
  *Cc :* Pablo Montejano Ramirez &lt;pmontejano@sgae.es&gt;
  *Objet :* IDA Reengineering Test cases   
Dear Christine, 
{color:#3C4043}I cannot access the website:{color:#3C4043} [https://refonte-test.ida-net.org/login|https://refonte-test.ida-net.org/login]{color:#3C4043}{color:#3C4043}.{color:#3C4043}  
{color:#3C4043}My password is not recognized and I do not receive an email from the option: "send password reset email”.{color:#3C4043}  
{color:#3C4043}The same thing happens to me with access to this morning, yesterday I accessed it without problems.{color:#3C4043}  
{color:#3C4043}Could you send me the password for both websites?{color:#3C4043}  
{color:#3C4043}My username is: lMartinez.{color:#3C4043}  
{color:#3C4043}Greetings. 
[ *Lucio Martinez*|] 
 _I+D -_  Audiovisuales 
(+34) 913 499 813  
 C/ Pelayo, 61 Planta 3º ▪ 28004 Madrid 
[www.sgae.es|www.sgae.es] 
Este mensaje tiene como destinatario a la persona o entidad que figura en la dirección. Su contenido tiene carácter restringido o confidencial. Está prohibido el uso directo o indirecto del mismo, no autorizándose su publicación, reproducción, distribución o retransmisión. Si Ud. recibe por error el mensaje le rogamos lo notifique inmediatamente al emisor. Quien lo envía no es responsable de su integridad, exactitud, o de lo que acontezca cuando el mensaje circula por las infraestructuras de comunicaciones electrónicas públicas.  
Recipient of this message is the individual or the corporation shown in the address. Contents thereof are of a restrictive or confidential nature. Any direct or indirect use of such message is prohibited and its publication, reproduction, distribution or broadcast unathorized. If you receive, by mistake, this message, please kindly inform issuer inmediately. Deliverer is not liable for its integrity, accuracy or for what it may happen when message flows through the public electronic communication infrastructures.</t>
  </si>
  <si>
    <t>loulergue</t>
  </si>
  <si>
    <t>high</t>
  </si>
  <si>
    <t>Bonjour, 
Je suis controlleur IDA et j’observe que la recherche simple propose plus de résultat qu’attendu.
En effet, je cherche le titre : AMAR ES PARA SIEMPRE, Episode 1 saison 1, sur IDA old j’obtiens 1 résultat, mais 182 sur refonte test.
Je comprend que les champs saison et épisode ne cherche pas la valeur stricte mais les valeurs contenant l’un des chiffres renseignés.
Bon courage pour la correction</t>
  </si>
  <si>
    <t>Il ressort de la recette que la comparaison des informations n’est pas aisée sur la page Management of duplicate.
Peut-on afficher les informations à comparer, à coté l’une de l’autre plutôt qu’en dessous: 
Cela facilite la lecture des informations.</t>
  </si>
  <si>
    <t>UX page duplicate</t>
  </si>
  <si>
    <t xml:space="preserve">Bonjour Christine,  
Nous avons importé dans IDA TEST 2 fichiers de type PREVIDA et lorsque je rafraichis la page les fichiers s’affichent plusieurs fois :  </t>
  </si>
  <si>
    <t>Bonjour Christine, 
j’ai essayé de créer une œuvre manuellement, sans indiquer de durée ni de mot clé et voici ce qui s’est affiché : 
J’ai complété et l’œuvre a pu se charger correctement dans un 2e temps. 
Même chose lorsque le réalisateur (ayant-droit) était chargé sans part : 
Sandrine SANDOVAL</t>
  </si>
  <si>
    <t>SUPPORT-756</t>
  </si>
  <si>
    <t>add a work</t>
  </si>
  <si>
    <t>Dear Christine, 
In a second test I found an error for the “participant” token 
It is not possible to create a work with the “participant” token for the director. 
Generates the error:  BR014: A work must have at least one participant/right-owner with the roles [ORP] and one participant/right-owner with the role [RE] 
It does not allow us to create a work in which we do not know the percentage of the director. It does not appear in the combo to select it.</t>
  </si>
  <si>
    <t>New IDA - Controller_Test - Participant</t>
  </si>
  <si>
    <t xml:space="preserve">SUPPORT-752
</t>
  </si>
  <si>
    <t xml:space="preserve">SUPPORT-754
</t>
  </si>
  <si>
    <t>SUPPORT-653</t>
  </si>
  <si>
    <t>Translation / Languages mgt.</t>
  </si>
  <si>
    <t>Import</t>
  </si>
  <si>
    <t xml:space="preserve">Bonjour Christine 
J’ai relevé que les résultats de recherche s’affichent bien selon le nombre de lignes demandées dans User Profile (ou 20 par défaut) ; 
Mais une page vide vient s’ajouter : 
Exemple de critères de recherche : 
Title = luna 
Society work reference = DAMA 
Production country = Spain 
Shooting language = Spanish  
30 résultats annoncés (40 lignes s’affichent, j’imagine que c’est du au bug sur l’affichage multiple d’une même œuvre avec plusieurs titres) : 
Si 20 par page : 
Si 15 par page (la page 3 a 10 résultats) : 
Merci 
Sandrine SANDOVAL 
Chargée des Affaires Internationales 
Direction  des Affaires Internationales SACD / Société des Auteurs et Compositeurs Dramatiques </t>
  </si>
  <si>
    <t xml:space="preserve"> Pas de pop up : Une nouvelle fenêtre du navigateur s’ouvre
« ready to print » ne s’affiche pas</t>
  </si>
  <si>
    <t xml:space="preserve">Bonjour Christine 
J’ai fait plusieurs recherches de suite ce matin, chaque fois avec le même procédé 
Page de recherche simple : recherche par titre (titre différent à chaque fois)
Click sur Search
Le nombre de résultats s’affiche dans Total : (à chaque fois, il y avait entre 1 et 200 résultats de recherche trouvés)
Click sur Show Results
Click sur Return à nouvelle recherche
 Voici les comportements irréguliers que j’ai noté en cliquant sur Show results : 
IDA affiche l’intégralité du répertoire
IDA affiche les résultats de la recherche précédente 
IDA affiche une liste vide 
J’avais déjà noté ce comportement vendredi (affichage de l’ensemble du répertoire) mais je n’avais pu le reproduire. Ce matin, ce n’est pas systématique (j’ai l’impression que cela le fait quand je clique rapidement sur Show Results après avoir obtenu le nombre de résultats) mais cela m’est arrivé environ une fois sur deux, en enchaînant les recherches par titre. 
Je te joins une capture d’écran vidéo en PJ : ma recherche précédente portait sur johnny hallyday. En revenant en arrière et en faisant une nouvelle recherche, je continue à ne voir que les résultats pour Johnny Hallyday. 
Merci d’avance ! 
Sandrine  
Sandrine SANDOVAL 
Chargée des Affaires Internationales 
Direction  des Affaires Internationales SACD / Société des Auteurs et Compositeurs Dramatiques </t>
  </si>
  <si>
    <t>Nb of tickets</t>
  </si>
  <si>
    <t>Completed</t>
  </si>
  <si>
    <t>in Progress</t>
  </si>
  <si>
    <t xml:space="preserve">Re-bonjour Christine, 
J’ai tenté de nouveau l’import du fichier .xml corrigé que tu trouveras ci-joint. 
 Statut « En attente » suite à ma validation :
àBien qu’ayant cliqué sur « Yes » pour valider l’import, l’affichage mentionne « No », cela porte à confusion. 
 Statut « in Progress d’import » (depuis 16h38) :
àVisiblement il doit encore y avoir un souci car l’import ne fonctionne pas. 
J’ai pourtant reçu le mail de notification « Import file is done on IDA test » ci-joint. 
 Comparaison du fichier de report entre IDA old et IDA refonte :
Bien que l’import n’ait pas fonctionné, j’ai téléchargé le fichier de report pour commencer à analyser les différences de comportement entre  IDA old et IDA refonte (voir fichier .xlsx joint avec les lignes en jaune = le report IDA old VS les lignes en blanc = le report IDA refonte). 
Je m’attendais à avoir approximativement les mêmes résultats qu’en prod mais ce n’est pas le cas. 
IDA old 
Refonte IDA 
Erreurs / avertissements 
192 
509 / 154 
Work OK 
237 
95 
Total 
429 
604 
 àSaurais-tu expliquer cette différence ? 
J’ai déjà repéré les BR223 (A rights are &lt; 100%) et BR224 (B right are &lt; 100%) qui apparaissent dans le report mais qui ne sont pas utiles selon moi (sauf s’il s’agit d’une demande particulière d’un autre OGC). 
De notre côté nous avions fais une demande afin d’être avertis dans le fichier de report des œuvres avec A rights are &gt; 100% et B right are &gt; 100% (je n’ai pas encore testé ces BR). 
Sinon je viens de tester de nouveau et j’ai toujours la « BR072: Aucune société n'a cette norme » levée lorsque je tente d’ajouter une œuvre manuellement. 
Merci de ton aide, 
Aurélie LHERMITTE 
Conseillère Référentiel IDA  
Direction des  Auteurs, des  Affaires  Sociales et des  Utilisateurs  
SACD – 11 bis rue Ballu – 75009 Paris
Tél : +33 (0)1 40 23 46 87  
 &lt;http://www.sacd.fr/&gt; 
 &lt;https://www.facebook.com/SACD.FR&gt;
 &lt;https://twitter.com/sacdparis?lang=fr&gt;
 &lt;https://www.linkedin.com/company/sacd&gt;
</t>
  </si>
  <si>
    <t>Nb of tickets In Progress</t>
  </si>
  <si>
    <t>Nb of tickets Completed</t>
  </si>
  <si>
    <t>Total nb of tickets</t>
  </si>
  <si>
    <t>open</t>
  </si>
  <si>
    <t xml:space="preserve">Bonjour Christine, 
Je me mets enfin aux tests sur le new IDA, mais je n’arrive pas à télécharger le test case book, au log in le site répond que les données d’accès ne sont pas valables. Après plusieurs essais (ancien mot de passe / nouveau / user rf- / etc.), maintenant je suis bloquée L. 
Serait-il possible de me débloquer, svp ? Et à l’occasion me communiquer quelles données d’accès sont souhaitées ? 
Merci d’avance ! 
Cordialement, 
</t>
  </si>
  <si>
    <t>navigation</t>
  </si>
  <si>
    <t>Please introduce a &lt; and &gt; button on the top of the page in order to go directly to next/previous work of the result list.</t>
  </si>
  <si>
    <t>It would be useful to have a link/list to all works that specific participant is involved to.</t>
  </si>
  <si>
    <t>IPI Participant search</t>
  </si>
  <si>
    <t>Nb of tickets Open</t>
  </si>
  <si>
    <t>Total</t>
  </si>
  <si>
    <t>12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</si>
</sst>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style="thin">
        <color theme="9" tint="0.39997558519241921"/>
      </left>
      <right/>
      <top/>
      <bottom/>
      <diagonal/>
    </border>
    <border>
      <left/>
      <right style="thin">
        <color theme="9" tint="0.39997558519241921"/>
      </right>
      <top/>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0" fillId="0" borderId="0" xfId="0" applyAlignment="1">
      <alignment horizontal="center" vertical="top"/>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1" fillId="0" borderId="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22" fontId="0" fillId="0" borderId="2" xfId="0" applyNumberFormat="1"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2"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2" fillId="0" borderId="2" xfId="1" applyNumberFormat="1" applyFont="1" applyFill="1" applyBorder="1" applyAlignment="1">
      <alignment horizontal="left" vertical="top" wrapText="1"/>
    </xf>
    <xf numFmtId="0" fontId="0" fillId="0" borderId="0" xfId="0" applyFill="1"/>
    <xf numFmtId="0" fontId="3" fillId="0" borderId="0" xfId="0" applyFont="1" applyAlignment="1">
      <alignment horizontal="center" vertical="center"/>
    </xf>
    <xf numFmtId="0" fontId="3" fillId="0" borderId="0" xfId="0" applyFont="1"/>
    <xf numFmtId="0" fontId="3" fillId="0" borderId="0" xfId="0" applyFont="1" applyAlignment="1">
      <alignment horizontal="center"/>
    </xf>
  </cellXfs>
  <cellStyles count="2">
    <cellStyle name="Lien hypertexte" xfId="1" builtinId="8"/>
    <cellStyle name="Normal" xfId="0" builtinId="0"/>
  </cellStyles>
  <dxfs count="14">
    <dxf>
      <alignment horizontal="center" vertical="top"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9" tint="0.39997558519241921"/>
        </top>
      </border>
    </dxf>
    <dxf>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left" vertical="top" textRotation="0" wrapText="1" indent="0" justifyLastLine="0" shrinkToFit="0" readingOrder="0"/>
    </dxf>
  </dxfs>
  <tableStyles count="1" defaultTableStyle="TableStyleMedium2" defaultPivotStyle="PivotStyleLight16">
    <tableStyle name="Style de tableau 1" pivot="0" count="0" xr9:uid="{710D5B5F-D5E6-48E3-A030-3647828A9E5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753098-BE11-4FF4-8710-F28F705BE26C}" name="Tableau1" displayName="Tableau1" ref="A1:J1048575" totalsRowShown="0" headerRowDxfId="13" dataDxfId="12" tableBorderDxfId="11">
  <autoFilter ref="A1:J1048575" xr:uid="{85753098-BE11-4FF4-8710-F28F705BE26C}"/>
  <tableColumns count="10">
    <tableColumn id="1" xr3:uid="{8DE9E1EA-7740-4910-A149-224941C062F5}" name="Catégorie" dataDxfId="10"/>
    <tableColumn id="2" xr3:uid="{F11B6EFD-95A1-4FF0-8A5B-93AECC700E4A}" name="Résumé" dataDxfId="9"/>
    <tableColumn id="3" xr3:uid="{21BBDBDF-E381-4C0B-8BD3-7206D85556E1}" name="Clé de ticket" dataDxfId="8"/>
    <tableColumn id="4" xr3:uid="{2E30198A-1CE0-4010-ADE3-09187DD81E36}" name="Priorité" dataDxfId="7"/>
    <tableColumn id="5" xr3:uid="{FFC4BDAB-A0FE-45C7-8CDE-1C717448521C}" name="Rapporteur" dataDxfId="6"/>
    <tableColumn id="6" xr3:uid="{C71CC419-2150-4B89-885C-8C78A93D842B}" name="Création" dataDxfId="5"/>
    <tableColumn id="7" xr3:uid="{B611A689-D62F-48AE-B593-7A23C00F02C6}" name="Mise à jour" dataDxfId="4"/>
    <tableColumn id="8" xr3:uid="{1A6FCC21-CEBF-442E-9DEE-C7F47ADDD4F9}" name="Résolu" dataDxfId="3"/>
    <tableColumn id="9" xr3:uid="{75A084D0-DF05-4489-888D-DFD255312CC2}" name="Description" dataDxfId="2"/>
    <tableColumn id="10" xr3:uid="{0C166401-CD0C-48C3-BA84-1D4A88C237C7}" name="Catégorie d'état" dataDxfId="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333F07-4DC4-406F-BCC3-2F7C577E3B3A}" name="Tableau2" displayName="Tableau2" ref="A1:G1048576" totalsRowShown="0">
  <tableColumns count="7">
    <tableColumn id="1" xr3:uid="{D2AA09AA-9CA5-4BF8-833E-66A30422ACCF}" name="catégorie"/>
    <tableColumn id="2" xr3:uid="{2E8E6969-9F98-4D6D-B054-6C238C9ABA1D}" name="feature"/>
    <tableColumn id="5" xr3:uid="{4FB46293-0F3D-45F1-B343-17EC4242399B}" name="Nb of tickets"/>
    <tableColumn id="4" xr3:uid="{F2FB69DA-5899-4D46-9CBC-D26DF73A161D}" name="Nb of tickets Open"/>
    <tableColumn id="6" xr3:uid="{55F191CE-5B82-4E48-8D8B-11905E3DD412}" name="Nb of tickets In Progress"/>
    <tableColumn id="3" xr3:uid="{7CF2B7FE-C76A-469C-9EB9-4F86CE1F95FE}" name="Nb of tickets Completed" dataDxfId="0"/>
    <tableColumn id="7" xr3:uid="{BDA55C06-0EC1-47BD-8EE1-DCA856AD536E}" name="Total nb of tickets"/>
  </tableColumns>
  <tableStyleInfo name="TableStyleMedium7"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andrine.SANDOVAL@sacd.fr" TargetMode="External"/><Relationship Id="rId3" Type="http://schemas.openxmlformats.org/officeDocument/2006/relationships/hyperlink" Target="mailto:Sandrine.SANDOVAL@sacd.fr" TargetMode="External"/><Relationship Id="rId7" Type="http://schemas.openxmlformats.org/officeDocument/2006/relationships/hyperlink" Target="mailto:Sandrine.SANDOVAL@sacd.fr" TargetMode="External"/><Relationship Id="rId2" Type="http://schemas.openxmlformats.org/officeDocument/2006/relationships/hyperlink" Target="mailto:Sandrine.SANDOVAL@sacd.fr" TargetMode="External"/><Relationship Id="rId1" Type="http://schemas.openxmlformats.org/officeDocument/2006/relationships/hyperlink" Target="mailto:Sandrine.SANDOVAL@sacd.fr" TargetMode="External"/><Relationship Id="rId6" Type="http://schemas.openxmlformats.org/officeDocument/2006/relationships/hyperlink" Target="mailto:Marinella.BERTELLI@ssa.ch" TargetMode="External"/><Relationship Id="rId11" Type="http://schemas.openxmlformats.org/officeDocument/2006/relationships/table" Target="../tables/table1.xml"/><Relationship Id="rId5" Type="http://schemas.openxmlformats.org/officeDocument/2006/relationships/hyperlink" Target="mailto:Sandrine.SANDOVAL@sacd.fr" TargetMode="External"/><Relationship Id="rId10" Type="http://schemas.openxmlformats.org/officeDocument/2006/relationships/hyperlink" Target="mailto:Marinella.BERTELLI@ssa.ch" TargetMode="External"/><Relationship Id="rId4" Type="http://schemas.openxmlformats.org/officeDocument/2006/relationships/hyperlink" Target="mailto:Sandrine.SANDOVAL@sacd.fr" TargetMode="External"/><Relationship Id="rId9" Type="http://schemas.openxmlformats.org/officeDocument/2006/relationships/hyperlink" Target="mailto:Marinella.BERTELLI@ssa.ch"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86F94-97AE-4112-B30D-8DEC9E91A043}">
  <dimension ref="A1:J68"/>
  <sheetViews>
    <sheetView workbookViewId="0">
      <selection activeCell="A67" sqref="A67"/>
    </sheetView>
  </sheetViews>
  <sheetFormatPr baseColWidth="10" defaultRowHeight="14.4" x14ac:dyDescent="0.3"/>
  <cols>
    <col min="1" max="1" width="11.21875" style="17" bestFit="1" customWidth="1"/>
    <col min="2" max="2" width="34.33203125" style="17" customWidth="1"/>
    <col min="3" max="3" width="18.21875" style="17" customWidth="1"/>
    <col min="4" max="4" width="11.5546875" style="17"/>
    <col min="5" max="5" width="28.88671875" style="17" customWidth="1"/>
    <col min="6" max="8" width="15.5546875" style="17" bestFit="1" customWidth="1"/>
    <col min="9" max="9" width="38.6640625" style="17" customWidth="1"/>
    <col min="10" max="10" width="16.21875" style="17" customWidth="1"/>
  </cols>
  <sheetData>
    <row r="1" spans="1:10" x14ac:dyDescent="0.3">
      <c r="A1" s="6" t="s">
        <v>0</v>
      </c>
      <c r="B1" s="7" t="s">
        <v>1</v>
      </c>
      <c r="C1" s="7" t="s">
        <v>2</v>
      </c>
      <c r="D1" s="7" t="s">
        <v>3</v>
      </c>
      <c r="E1" s="7" t="s">
        <v>4</v>
      </c>
      <c r="F1" s="7" t="s">
        <v>5</v>
      </c>
      <c r="G1" s="7" t="s">
        <v>6</v>
      </c>
      <c r="H1" s="7" t="s">
        <v>7</v>
      </c>
      <c r="I1" s="7" t="s">
        <v>8</v>
      </c>
      <c r="J1" s="8" t="s">
        <v>9</v>
      </c>
    </row>
    <row r="2" spans="1:10" ht="35.4" customHeight="1" x14ac:dyDescent="0.3">
      <c r="A2" s="9">
        <v>1</v>
      </c>
      <c r="B2" s="10" t="s">
        <v>10</v>
      </c>
      <c r="C2" s="14" t="s">
        <v>209</v>
      </c>
      <c r="D2" s="10" t="s">
        <v>11</v>
      </c>
      <c r="E2" s="10" t="s">
        <v>18</v>
      </c>
      <c r="F2" s="11">
        <v>45174.61041666667</v>
      </c>
      <c r="G2" s="11">
        <v>45175.422222222223</v>
      </c>
      <c r="H2" s="11">
        <v>45175.422222222223</v>
      </c>
      <c r="I2" s="10" t="s">
        <v>195</v>
      </c>
      <c r="J2" s="12" t="s">
        <v>216</v>
      </c>
    </row>
    <row r="3" spans="1:10" ht="35.4" customHeight="1" x14ac:dyDescent="0.3">
      <c r="A3" s="9">
        <v>2</v>
      </c>
      <c r="B3" s="10" t="s">
        <v>13</v>
      </c>
      <c r="C3" s="10" t="s">
        <v>14</v>
      </c>
      <c r="D3" s="10" t="s">
        <v>11</v>
      </c>
      <c r="E3" s="10" t="s">
        <v>15</v>
      </c>
      <c r="F3" s="11">
        <v>45174.67083333333</v>
      </c>
      <c r="G3" s="11">
        <v>45177.68472222222</v>
      </c>
      <c r="H3" s="11">
        <v>45175.425000000003</v>
      </c>
      <c r="I3" s="10" t="s">
        <v>16</v>
      </c>
      <c r="J3" s="12" t="s">
        <v>216</v>
      </c>
    </row>
    <row r="4" spans="1:10" ht="35.4" customHeight="1" x14ac:dyDescent="0.3">
      <c r="A4" s="9">
        <v>1</v>
      </c>
      <c r="B4" s="10" t="s">
        <v>10</v>
      </c>
      <c r="C4" s="10" t="s">
        <v>17</v>
      </c>
      <c r="D4" s="10" t="s">
        <v>11</v>
      </c>
      <c r="E4" s="10" t="s">
        <v>18</v>
      </c>
      <c r="F4" s="11">
        <v>45175.342361111114</v>
      </c>
      <c r="G4" s="11">
        <v>45194.674305555556</v>
      </c>
      <c r="H4" s="11">
        <v>45198.479166666664</v>
      </c>
      <c r="I4" s="10" t="s">
        <v>19</v>
      </c>
      <c r="J4" s="12" t="s">
        <v>216</v>
      </c>
    </row>
    <row r="5" spans="1:10" ht="35.4" customHeight="1" x14ac:dyDescent="0.3">
      <c r="A5" s="9">
        <v>3</v>
      </c>
      <c r="B5" s="10" t="s">
        <v>20</v>
      </c>
      <c r="C5" s="10" t="s">
        <v>21</v>
      </c>
      <c r="D5" s="10" t="s">
        <v>11</v>
      </c>
      <c r="E5" s="10" t="s">
        <v>22</v>
      </c>
      <c r="F5" s="11">
        <v>45175.350694444445</v>
      </c>
      <c r="G5" s="11">
        <v>45195.570833333331</v>
      </c>
      <c r="H5" s="11">
        <v>45195.713888888888</v>
      </c>
      <c r="I5" s="10" t="s">
        <v>23</v>
      </c>
      <c r="J5" s="12" t="s">
        <v>216</v>
      </c>
    </row>
    <row r="6" spans="1:10" ht="35.4" customHeight="1" x14ac:dyDescent="0.3">
      <c r="A6" s="9">
        <v>1</v>
      </c>
      <c r="B6" s="10" t="s">
        <v>10</v>
      </c>
      <c r="C6" s="10" t="s">
        <v>24</v>
      </c>
      <c r="D6" s="10" t="s">
        <v>11</v>
      </c>
      <c r="E6" s="10" t="s">
        <v>25</v>
      </c>
      <c r="F6" s="11">
        <v>45175.395833333336</v>
      </c>
      <c r="G6" s="11">
        <v>45175.397222222222</v>
      </c>
      <c r="H6" s="11">
        <v>45175.397222222222</v>
      </c>
      <c r="I6" s="10" t="s">
        <v>26</v>
      </c>
      <c r="J6" s="12" t="s">
        <v>216</v>
      </c>
    </row>
    <row r="7" spans="1:10" ht="35.4" customHeight="1" x14ac:dyDescent="0.3">
      <c r="A7" s="9">
        <v>1</v>
      </c>
      <c r="B7" s="10" t="s">
        <v>27</v>
      </c>
      <c r="C7" s="10" t="s">
        <v>28</v>
      </c>
      <c r="D7" s="10" t="s">
        <v>11</v>
      </c>
      <c r="E7" s="10" t="s">
        <v>29</v>
      </c>
      <c r="F7" s="11">
        <v>45175.396527777775</v>
      </c>
      <c r="G7" s="11">
        <v>45183.387499999997</v>
      </c>
      <c r="H7" s="11">
        <v>45175.432638888888</v>
      </c>
      <c r="I7" s="10" t="s">
        <v>30</v>
      </c>
      <c r="J7" s="12" t="s">
        <v>216</v>
      </c>
    </row>
    <row r="8" spans="1:10" ht="35.4" customHeight="1" x14ac:dyDescent="0.3">
      <c r="A8" s="9">
        <v>1</v>
      </c>
      <c r="B8" s="10" t="s">
        <v>31</v>
      </c>
      <c r="C8" s="10" t="s">
        <v>32</v>
      </c>
      <c r="D8" s="10" t="s">
        <v>11</v>
      </c>
      <c r="E8" s="10" t="s">
        <v>33</v>
      </c>
      <c r="F8" s="11">
        <v>45175.40902777778</v>
      </c>
      <c r="G8" s="11">
        <v>45180.419444444444</v>
      </c>
      <c r="H8" s="11">
        <v>45175.495833333334</v>
      </c>
      <c r="I8" s="10" t="s">
        <v>34</v>
      </c>
      <c r="J8" s="12" t="s">
        <v>216</v>
      </c>
    </row>
    <row r="9" spans="1:10" ht="35.4" customHeight="1" x14ac:dyDescent="0.3">
      <c r="A9" s="9">
        <v>1</v>
      </c>
      <c r="B9" s="10" t="s">
        <v>10</v>
      </c>
      <c r="C9" s="10" t="s">
        <v>35</v>
      </c>
      <c r="D9" s="10" t="s">
        <v>11</v>
      </c>
      <c r="E9" s="10" t="s">
        <v>12</v>
      </c>
      <c r="F9" s="11">
        <v>45175.42083333333</v>
      </c>
      <c r="G9" s="11">
        <v>45175.433333333334</v>
      </c>
      <c r="H9" s="11">
        <v>45175.433333333334</v>
      </c>
      <c r="I9" s="10" t="s">
        <v>36</v>
      </c>
      <c r="J9" s="12" t="s">
        <v>216</v>
      </c>
    </row>
    <row r="10" spans="1:10" ht="35.4" customHeight="1" x14ac:dyDescent="0.3">
      <c r="A10" s="9">
        <v>1</v>
      </c>
      <c r="B10" s="10" t="s">
        <v>37</v>
      </c>
      <c r="C10" s="10" t="s">
        <v>38</v>
      </c>
      <c r="D10" s="10" t="s">
        <v>11</v>
      </c>
      <c r="E10" s="10" t="s">
        <v>39</v>
      </c>
      <c r="F10" s="11">
        <v>45175.438888888886</v>
      </c>
      <c r="G10" s="11">
        <v>45176.415277777778</v>
      </c>
      <c r="H10" s="11">
        <v>45175.736805555556</v>
      </c>
      <c r="I10" s="10" t="s">
        <v>40</v>
      </c>
      <c r="J10" s="12" t="s">
        <v>216</v>
      </c>
    </row>
    <row r="11" spans="1:10" ht="35.4" customHeight="1" x14ac:dyDescent="0.3">
      <c r="A11" s="9">
        <v>6</v>
      </c>
      <c r="B11" s="10" t="s">
        <v>41</v>
      </c>
      <c r="C11" s="10" t="s">
        <v>42</v>
      </c>
      <c r="D11" s="10" t="s">
        <v>11</v>
      </c>
      <c r="E11" s="10" t="s">
        <v>43</v>
      </c>
      <c r="F11" s="11">
        <v>45175.441666666666</v>
      </c>
      <c r="G11" s="11">
        <v>45176.494444444441</v>
      </c>
      <c r="H11" s="11">
        <v>45176.494444444441</v>
      </c>
      <c r="I11" s="10" t="s">
        <v>166</v>
      </c>
      <c r="J11" s="12" t="s">
        <v>216</v>
      </c>
    </row>
    <row r="12" spans="1:10" ht="35.4" customHeight="1" x14ac:dyDescent="0.3">
      <c r="A12" s="9">
        <v>5</v>
      </c>
      <c r="B12" s="10" t="s">
        <v>44</v>
      </c>
      <c r="C12" s="10" t="s">
        <v>45</v>
      </c>
      <c r="D12" s="10" t="s">
        <v>11</v>
      </c>
      <c r="E12" s="10" t="s">
        <v>43</v>
      </c>
      <c r="F12" s="11">
        <v>45176.493750000001</v>
      </c>
      <c r="G12" s="11">
        <v>45180.489583333336</v>
      </c>
      <c r="H12" s="11">
        <v>45180.489583333336</v>
      </c>
      <c r="I12" s="10" t="s">
        <v>46</v>
      </c>
      <c r="J12" s="12" t="s">
        <v>216</v>
      </c>
    </row>
    <row r="13" spans="1:10" ht="35.4" customHeight="1" x14ac:dyDescent="0.3">
      <c r="A13" s="9">
        <v>3</v>
      </c>
      <c r="B13" s="10" t="s">
        <v>47</v>
      </c>
      <c r="C13" s="10" t="s">
        <v>48</v>
      </c>
      <c r="D13" s="10" t="s">
        <v>11</v>
      </c>
      <c r="E13" s="10" t="s">
        <v>39</v>
      </c>
      <c r="F13" s="11">
        <v>45176.509722222225</v>
      </c>
      <c r="G13" s="11">
        <v>45176.654861111114</v>
      </c>
      <c r="H13" s="11">
        <v>45176.602777777778</v>
      </c>
      <c r="I13" s="10" t="s">
        <v>49</v>
      </c>
      <c r="J13" s="12" t="s">
        <v>216</v>
      </c>
    </row>
    <row r="14" spans="1:10" ht="35.4" customHeight="1" x14ac:dyDescent="0.3">
      <c r="A14" s="9">
        <v>1</v>
      </c>
      <c r="B14" s="10" t="s">
        <v>50</v>
      </c>
      <c r="C14" s="10" t="s">
        <v>51</v>
      </c>
      <c r="D14" s="10" t="s">
        <v>11</v>
      </c>
      <c r="E14" s="10" t="s">
        <v>12</v>
      </c>
      <c r="F14" s="11">
        <v>45176.629166666666</v>
      </c>
      <c r="G14" s="11">
        <v>45180.486111111109</v>
      </c>
      <c r="H14" s="11">
        <v>45180.484722222223</v>
      </c>
      <c r="I14" s="10" t="s">
        <v>52</v>
      </c>
      <c r="J14" s="12" t="s">
        <v>216</v>
      </c>
    </row>
    <row r="15" spans="1:10" ht="42.6" customHeight="1" x14ac:dyDescent="0.3">
      <c r="A15" s="9">
        <v>1</v>
      </c>
      <c r="B15" s="10" t="s">
        <v>53</v>
      </c>
      <c r="C15" s="10" t="s">
        <v>54</v>
      </c>
      <c r="D15" s="10" t="s">
        <v>11</v>
      </c>
      <c r="E15" s="10" t="s">
        <v>55</v>
      </c>
      <c r="F15" s="11">
        <v>45176.649305555555</v>
      </c>
      <c r="G15" s="11">
        <v>45176.674305555556</v>
      </c>
      <c r="H15" s="11">
        <v>45176.674305555556</v>
      </c>
      <c r="I15" s="10" t="s">
        <v>56</v>
      </c>
      <c r="J15" s="12" t="s">
        <v>216</v>
      </c>
    </row>
    <row r="16" spans="1:10" ht="35.4" customHeight="1" x14ac:dyDescent="0.3">
      <c r="A16" s="9" t="s">
        <v>57</v>
      </c>
      <c r="B16" s="10" t="s">
        <v>58</v>
      </c>
      <c r="C16" s="10" t="s">
        <v>59</v>
      </c>
      <c r="D16" s="10" t="s">
        <v>11</v>
      </c>
      <c r="E16" s="10" t="s">
        <v>43</v>
      </c>
      <c r="F16" s="11">
        <v>45176.688888888886</v>
      </c>
      <c r="G16" s="11">
        <v>45195.567361111112</v>
      </c>
      <c r="H16" s="11"/>
      <c r="I16" s="10" t="s">
        <v>165</v>
      </c>
      <c r="J16" s="12" t="s">
        <v>216</v>
      </c>
    </row>
    <row r="17" spans="1:10" ht="35.4" customHeight="1" x14ac:dyDescent="0.3">
      <c r="A17" s="9">
        <v>4</v>
      </c>
      <c r="B17" s="10" t="s">
        <v>60</v>
      </c>
      <c r="C17" s="10" t="s">
        <v>61</v>
      </c>
      <c r="D17" s="10" t="s">
        <v>11</v>
      </c>
      <c r="E17" s="10" t="s">
        <v>62</v>
      </c>
      <c r="F17" s="11">
        <v>45176.793055555558</v>
      </c>
      <c r="G17" s="11">
        <v>45183.711805555555</v>
      </c>
      <c r="H17" s="11"/>
      <c r="I17" s="10" t="s">
        <v>63</v>
      </c>
      <c r="J17" s="12" t="s">
        <v>216</v>
      </c>
    </row>
    <row r="18" spans="1:10" ht="35.4" customHeight="1" x14ac:dyDescent="0.3">
      <c r="A18" s="9">
        <v>1</v>
      </c>
      <c r="B18" s="10" t="s">
        <v>64</v>
      </c>
      <c r="C18" s="10" t="s">
        <v>65</v>
      </c>
      <c r="D18" s="10" t="s">
        <v>11</v>
      </c>
      <c r="E18" s="10" t="s">
        <v>12</v>
      </c>
      <c r="F18" s="11">
        <v>45177.472222222219</v>
      </c>
      <c r="G18" s="11">
        <v>45177.475694444445</v>
      </c>
      <c r="H18" s="11">
        <v>45177.475694444445</v>
      </c>
      <c r="I18" s="10" t="s">
        <v>66</v>
      </c>
      <c r="J18" s="12" t="s">
        <v>216</v>
      </c>
    </row>
    <row r="19" spans="1:10" ht="35.4" customHeight="1" x14ac:dyDescent="0.3">
      <c r="A19" s="13">
        <v>3</v>
      </c>
      <c r="B19" s="10" t="s">
        <v>153</v>
      </c>
      <c r="C19" s="14"/>
      <c r="D19" s="14" t="s">
        <v>11</v>
      </c>
      <c r="E19" s="14" t="s">
        <v>169</v>
      </c>
      <c r="F19" s="11">
        <v>45177.5625</v>
      </c>
      <c r="G19" s="11"/>
      <c r="H19" s="11"/>
      <c r="I19" s="14" t="s">
        <v>168</v>
      </c>
      <c r="J19" s="15" t="s">
        <v>216</v>
      </c>
    </row>
    <row r="20" spans="1:10" ht="35.4" customHeight="1" x14ac:dyDescent="0.3">
      <c r="A20" s="13">
        <v>8</v>
      </c>
      <c r="B20" s="10" t="s">
        <v>172</v>
      </c>
      <c r="C20" s="14"/>
      <c r="D20" s="14" t="s">
        <v>164</v>
      </c>
      <c r="E20" s="14" t="s">
        <v>170</v>
      </c>
      <c r="F20" s="11">
        <v>45177.5625</v>
      </c>
      <c r="G20" s="11"/>
      <c r="H20" s="11"/>
      <c r="I20" s="14" t="s">
        <v>171</v>
      </c>
      <c r="J20" s="15" t="s">
        <v>216</v>
      </c>
    </row>
    <row r="21" spans="1:10" ht="35.4" customHeight="1" x14ac:dyDescent="0.3">
      <c r="A21" s="13">
        <v>6</v>
      </c>
      <c r="B21" s="10" t="s">
        <v>155</v>
      </c>
      <c r="C21" s="14"/>
      <c r="D21" s="14" t="s">
        <v>11</v>
      </c>
      <c r="E21" s="14" t="s">
        <v>192</v>
      </c>
      <c r="F21" s="11">
        <v>45177.61041666667</v>
      </c>
      <c r="G21" s="11"/>
      <c r="H21" s="11"/>
      <c r="I21" s="14" t="s">
        <v>191</v>
      </c>
      <c r="J21" s="15" t="s">
        <v>216</v>
      </c>
    </row>
    <row r="22" spans="1:10" ht="35.4" customHeight="1" x14ac:dyDescent="0.3">
      <c r="A22" s="13">
        <v>8</v>
      </c>
      <c r="B22" s="10" t="s">
        <v>186</v>
      </c>
      <c r="C22" s="14"/>
      <c r="D22" s="14" t="s">
        <v>11</v>
      </c>
      <c r="E22" s="14" t="s">
        <v>180</v>
      </c>
      <c r="F22" s="11">
        <v>45177.61041666667</v>
      </c>
      <c r="G22" s="11"/>
      <c r="H22" s="11"/>
      <c r="I22" s="14" t="s">
        <v>185</v>
      </c>
      <c r="J22" s="15" t="s">
        <v>216</v>
      </c>
    </row>
    <row r="23" spans="1:10" ht="35.4" customHeight="1" x14ac:dyDescent="0.3">
      <c r="A23" s="13">
        <v>8</v>
      </c>
      <c r="B23" s="10" t="s">
        <v>181</v>
      </c>
      <c r="C23" s="14"/>
      <c r="D23" s="14" t="s">
        <v>178</v>
      </c>
      <c r="E23" s="14" t="s">
        <v>180</v>
      </c>
      <c r="F23" s="11">
        <v>45177.61041666667</v>
      </c>
      <c r="G23" s="11"/>
      <c r="H23" s="11"/>
      <c r="I23" s="14" t="s">
        <v>179</v>
      </c>
      <c r="J23" s="15" t="s">
        <v>216</v>
      </c>
    </row>
    <row r="24" spans="1:10" ht="35.4" customHeight="1" x14ac:dyDescent="0.3">
      <c r="A24" s="9">
        <v>2</v>
      </c>
      <c r="B24" s="10" t="s">
        <v>67</v>
      </c>
      <c r="C24" s="10" t="s">
        <v>68</v>
      </c>
      <c r="D24" s="10" t="s">
        <v>11</v>
      </c>
      <c r="E24" s="10" t="s">
        <v>29</v>
      </c>
      <c r="F24" s="11">
        <v>45177.647916666669</v>
      </c>
      <c r="G24" s="11">
        <v>45183.682638888888</v>
      </c>
      <c r="H24" s="11"/>
      <c r="I24" s="10" t="s">
        <v>69</v>
      </c>
      <c r="J24" s="12" t="s">
        <v>216</v>
      </c>
    </row>
    <row r="25" spans="1:10" ht="35.4" customHeight="1" x14ac:dyDescent="0.3">
      <c r="A25" s="9" t="s">
        <v>70</v>
      </c>
      <c r="B25" s="10" t="s">
        <v>71</v>
      </c>
      <c r="C25" s="10" t="s">
        <v>72</v>
      </c>
      <c r="D25" s="10" t="s">
        <v>11</v>
      </c>
      <c r="E25" s="10" t="s">
        <v>73</v>
      </c>
      <c r="F25" s="11">
        <v>45177.671527777777</v>
      </c>
      <c r="G25" s="11">
        <v>45183.681250000001</v>
      </c>
      <c r="H25" s="11">
        <v>45198.76458333333</v>
      </c>
      <c r="I25" s="10" t="s">
        <v>74</v>
      </c>
      <c r="J25" s="12" t="s">
        <v>216</v>
      </c>
    </row>
    <row r="26" spans="1:10" ht="35.4" customHeight="1" x14ac:dyDescent="0.3">
      <c r="A26" s="9">
        <v>12</v>
      </c>
      <c r="B26" s="10" t="s">
        <v>75</v>
      </c>
      <c r="C26" s="10" t="s">
        <v>76</v>
      </c>
      <c r="D26" s="10" t="s">
        <v>11</v>
      </c>
      <c r="E26" s="10" t="s">
        <v>25</v>
      </c>
      <c r="F26" s="11">
        <v>45180.408333333333</v>
      </c>
      <c r="G26" s="11">
        <v>45183.682638888888</v>
      </c>
      <c r="H26" s="11"/>
      <c r="I26" s="10" t="s">
        <v>214</v>
      </c>
      <c r="J26" s="12" t="s">
        <v>217</v>
      </c>
    </row>
    <row r="27" spans="1:10" ht="35.4" customHeight="1" x14ac:dyDescent="0.3">
      <c r="A27" s="13">
        <v>14</v>
      </c>
      <c r="B27" s="10" t="s">
        <v>187</v>
      </c>
      <c r="C27" s="14"/>
      <c r="D27" s="14" t="s">
        <v>164</v>
      </c>
      <c r="E27" s="14" t="s">
        <v>29</v>
      </c>
      <c r="F27" s="11">
        <v>45180.61041666667</v>
      </c>
      <c r="G27" s="11"/>
      <c r="H27" s="11"/>
      <c r="I27" s="14" t="s">
        <v>188</v>
      </c>
      <c r="J27" s="15" t="s">
        <v>216</v>
      </c>
    </row>
    <row r="28" spans="1:10" ht="35.4" customHeight="1" x14ac:dyDescent="0.3">
      <c r="A28" s="13">
        <v>12</v>
      </c>
      <c r="B28" s="10" t="s">
        <v>173</v>
      </c>
      <c r="C28" s="14"/>
      <c r="D28" s="14" t="s">
        <v>11</v>
      </c>
      <c r="E28" s="16" t="s">
        <v>25</v>
      </c>
      <c r="F28" s="11">
        <v>45180.61041666667</v>
      </c>
      <c r="G28" s="11"/>
      <c r="H28" s="11"/>
      <c r="I28" s="14" t="s">
        <v>182</v>
      </c>
      <c r="J28" s="15" t="s">
        <v>217</v>
      </c>
    </row>
    <row r="29" spans="1:10" ht="35.4" customHeight="1" x14ac:dyDescent="0.3">
      <c r="A29" s="13">
        <v>8</v>
      </c>
      <c r="B29" s="10" t="s">
        <v>184</v>
      </c>
      <c r="C29" s="14"/>
      <c r="D29" s="14" t="s">
        <v>164</v>
      </c>
      <c r="E29" s="16" t="s">
        <v>25</v>
      </c>
      <c r="F29" s="11">
        <v>45180.61041666667</v>
      </c>
      <c r="G29" s="11"/>
      <c r="H29" s="11"/>
      <c r="I29" s="14" t="s">
        <v>176</v>
      </c>
      <c r="J29" s="15" t="s">
        <v>216</v>
      </c>
    </row>
    <row r="30" spans="1:10" ht="35.4" customHeight="1" x14ac:dyDescent="0.3">
      <c r="A30" s="13">
        <v>8</v>
      </c>
      <c r="B30" s="10" t="s">
        <v>183</v>
      </c>
      <c r="C30" s="14"/>
      <c r="D30" s="14" t="s">
        <v>178</v>
      </c>
      <c r="E30" s="16" t="s">
        <v>25</v>
      </c>
      <c r="F30" s="11">
        <v>45180.61041666667</v>
      </c>
      <c r="G30" s="11"/>
      <c r="H30" s="11"/>
      <c r="I30" s="14" t="s">
        <v>177</v>
      </c>
      <c r="J30" s="15" t="s">
        <v>216</v>
      </c>
    </row>
    <row r="31" spans="1:10" ht="35.4" customHeight="1" x14ac:dyDescent="0.3">
      <c r="A31" s="13">
        <v>15</v>
      </c>
      <c r="B31" s="10" t="s">
        <v>158</v>
      </c>
      <c r="C31" s="14"/>
      <c r="D31" s="14" t="s">
        <v>178</v>
      </c>
      <c r="E31" s="16" t="s">
        <v>25</v>
      </c>
      <c r="F31" s="11">
        <v>45180.61041666667</v>
      </c>
      <c r="G31" s="11"/>
      <c r="H31" s="11"/>
      <c r="I31" s="14" t="s">
        <v>189</v>
      </c>
      <c r="J31" s="15" t="s">
        <v>222</v>
      </c>
    </row>
    <row r="32" spans="1:10" ht="35.4" customHeight="1" x14ac:dyDescent="0.3">
      <c r="A32" s="9" t="s">
        <v>230</v>
      </c>
      <c r="B32" s="10" t="s">
        <v>174</v>
      </c>
      <c r="C32" s="14"/>
      <c r="D32" s="14" t="s">
        <v>11</v>
      </c>
      <c r="E32" s="16" t="s">
        <v>25</v>
      </c>
      <c r="F32" s="11">
        <v>45180.61041666667</v>
      </c>
      <c r="G32" s="11"/>
      <c r="H32" s="11"/>
      <c r="I32" s="14" t="s">
        <v>175</v>
      </c>
      <c r="J32" s="15" t="s">
        <v>217</v>
      </c>
    </row>
    <row r="33" spans="1:10" ht="35.4" customHeight="1" x14ac:dyDescent="0.3">
      <c r="A33" s="13">
        <v>8</v>
      </c>
      <c r="B33" s="10" t="s">
        <v>163</v>
      </c>
      <c r="C33" s="14"/>
      <c r="D33" s="14" t="s">
        <v>164</v>
      </c>
      <c r="E33" s="14" t="s">
        <v>196</v>
      </c>
      <c r="F33" s="11">
        <v>45181.456250000003</v>
      </c>
      <c r="G33" s="11"/>
      <c r="H33" s="11"/>
      <c r="I33" s="14" t="s">
        <v>213</v>
      </c>
      <c r="J33" s="15" t="s">
        <v>217</v>
      </c>
    </row>
    <row r="34" spans="1:10" ht="35.4" customHeight="1" x14ac:dyDescent="0.3">
      <c r="A34" s="9">
        <v>5</v>
      </c>
      <c r="B34" s="10" t="s">
        <v>78</v>
      </c>
      <c r="C34" s="10" t="s">
        <v>79</v>
      </c>
      <c r="D34" s="10" t="s">
        <v>11</v>
      </c>
      <c r="E34" s="10" t="s">
        <v>22</v>
      </c>
      <c r="F34" s="11">
        <v>45181.492361111108</v>
      </c>
      <c r="G34" s="11">
        <v>45183.67291666667</v>
      </c>
      <c r="H34" s="11">
        <v>45183.67291666667</v>
      </c>
      <c r="I34" s="10" t="s">
        <v>80</v>
      </c>
      <c r="J34" s="12" t="s">
        <v>216</v>
      </c>
    </row>
    <row r="35" spans="1:10" ht="35.4" customHeight="1" x14ac:dyDescent="0.3">
      <c r="A35" s="9">
        <v>3</v>
      </c>
      <c r="B35" s="10" t="s">
        <v>81</v>
      </c>
      <c r="C35" s="10" t="s">
        <v>82</v>
      </c>
      <c r="D35" s="10" t="s">
        <v>11</v>
      </c>
      <c r="E35" s="10" t="s">
        <v>22</v>
      </c>
      <c r="F35" s="11">
        <v>45181.502083333333</v>
      </c>
      <c r="G35" s="11">
        <v>45183.673611111109</v>
      </c>
      <c r="H35" s="11"/>
      <c r="I35" s="10" t="s">
        <v>83</v>
      </c>
      <c r="J35" s="12" t="s">
        <v>216</v>
      </c>
    </row>
    <row r="36" spans="1:10" ht="35.4" customHeight="1" x14ac:dyDescent="0.3">
      <c r="A36" s="9">
        <v>1</v>
      </c>
      <c r="B36" s="10" t="s">
        <v>84</v>
      </c>
      <c r="C36" s="10" t="s">
        <v>85</v>
      </c>
      <c r="D36" s="10" t="s">
        <v>11</v>
      </c>
      <c r="E36" s="10" t="s">
        <v>29</v>
      </c>
      <c r="F36" s="11">
        <v>45181.589583333334</v>
      </c>
      <c r="G36" s="11">
        <v>45181.618055555555</v>
      </c>
      <c r="H36" s="11">
        <v>45181.618055555555</v>
      </c>
      <c r="I36" s="10" t="s">
        <v>86</v>
      </c>
      <c r="J36" s="12" t="s">
        <v>216</v>
      </c>
    </row>
    <row r="37" spans="1:10" ht="35.4" customHeight="1" x14ac:dyDescent="0.3">
      <c r="A37" s="9">
        <v>4</v>
      </c>
      <c r="B37" s="10" t="s">
        <v>87</v>
      </c>
      <c r="C37" s="10" t="s">
        <v>88</v>
      </c>
      <c r="D37" s="10" t="s">
        <v>11</v>
      </c>
      <c r="E37" s="10" t="s">
        <v>89</v>
      </c>
      <c r="F37" s="11">
        <v>45181.599305555559</v>
      </c>
      <c r="G37" s="11">
        <v>45183.665972222225</v>
      </c>
      <c r="H37" s="11"/>
      <c r="I37" s="10" t="s">
        <v>90</v>
      </c>
      <c r="J37" s="12" t="s">
        <v>216</v>
      </c>
    </row>
    <row r="38" spans="1:10" ht="35.4" customHeight="1" x14ac:dyDescent="0.3">
      <c r="A38" s="9">
        <v>5</v>
      </c>
      <c r="B38" s="10" t="s">
        <v>91</v>
      </c>
      <c r="C38" s="10" t="s">
        <v>92</v>
      </c>
      <c r="D38" s="10" t="s">
        <v>11</v>
      </c>
      <c r="E38" s="10" t="s">
        <v>22</v>
      </c>
      <c r="F38" s="11">
        <v>45181.629166666666</v>
      </c>
      <c r="G38" s="11">
        <v>45183.667361111111</v>
      </c>
      <c r="H38" s="11"/>
      <c r="I38" s="10" t="s">
        <v>93</v>
      </c>
      <c r="J38" s="12" t="s">
        <v>216</v>
      </c>
    </row>
    <row r="39" spans="1:10" ht="35.4" customHeight="1" x14ac:dyDescent="0.3">
      <c r="A39" s="9">
        <v>5</v>
      </c>
      <c r="B39" s="10" t="s">
        <v>44</v>
      </c>
      <c r="C39" s="10" t="s">
        <v>94</v>
      </c>
      <c r="D39" s="10" t="s">
        <v>11</v>
      </c>
      <c r="E39" s="10" t="s">
        <v>43</v>
      </c>
      <c r="F39" s="11">
        <v>45181.710416666669</v>
      </c>
      <c r="G39" s="11">
        <v>45183.678472222222</v>
      </c>
      <c r="H39" s="11"/>
      <c r="I39" s="10" t="s">
        <v>95</v>
      </c>
      <c r="J39" s="12" t="s">
        <v>217</v>
      </c>
    </row>
    <row r="40" spans="1:10" ht="35.4" customHeight="1" x14ac:dyDescent="0.3">
      <c r="A40" s="9">
        <v>10</v>
      </c>
      <c r="B40" s="10" t="s">
        <v>96</v>
      </c>
      <c r="C40" s="10" t="s">
        <v>97</v>
      </c>
      <c r="D40" s="10" t="s">
        <v>11</v>
      </c>
      <c r="E40" s="10" t="s">
        <v>98</v>
      </c>
      <c r="F40" s="11">
        <v>45182.50277777778</v>
      </c>
      <c r="G40" s="11">
        <v>45183.680555555555</v>
      </c>
      <c r="H40" s="11"/>
      <c r="I40" s="10" t="s">
        <v>99</v>
      </c>
      <c r="J40" s="12" t="s">
        <v>216</v>
      </c>
    </row>
    <row r="41" spans="1:10" ht="35.4" customHeight="1" x14ac:dyDescent="0.3">
      <c r="A41" s="9">
        <v>7</v>
      </c>
      <c r="B41" s="10" t="s">
        <v>100</v>
      </c>
      <c r="C41" s="10" t="s">
        <v>101</v>
      </c>
      <c r="D41" s="10" t="s">
        <v>11</v>
      </c>
      <c r="E41" s="10" t="s">
        <v>25</v>
      </c>
      <c r="F41" s="11">
        <v>45182.654861111114</v>
      </c>
      <c r="G41" s="11">
        <v>45183.681944444441</v>
      </c>
      <c r="H41" s="11"/>
      <c r="I41" s="10" t="s">
        <v>167</v>
      </c>
      <c r="J41" s="12" t="s">
        <v>216</v>
      </c>
    </row>
    <row r="42" spans="1:10" ht="35.4" customHeight="1" x14ac:dyDescent="0.3">
      <c r="A42" s="9">
        <v>1</v>
      </c>
      <c r="B42" s="10" t="s">
        <v>102</v>
      </c>
      <c r="C42" s="10" t="s">
        <v>103</v>
      </c>
      <c r="D42" s="10" t="s">
        <v>11</v>
      </c>
      <c r="E42" s="10" t="s">
        <v>104</v>
      </c>
      <c r="F42" s="11">
        <v>45183.394444444442</v>
      </c>
      <c r="G42" s="11">
        <v>45183.560416666667</v>
      </c>
      <c r="H42" s="11">
        <v>45183.554166666669</v>
      </c>
      <c r="I42" s="10" t="s">
        <v>105</v>
      </c>
      <c r="J42" s="12" t="s">
        <v>216</v>
      </c>
    </row>
    <row r="43" spans="1:10" ht="35.4" customHeight="1" x14ac:dyDescent="0.3">
      <c r="A43" s="9">
        <v>1</v>
      </c>
      <c r="B43" s="10" t="s">
        <v>106</v>
      </c>
      <c r="C43" s="10" t="s">
        <v>107</v>
      </c>
      <c r="D43" s="10" t="s">
        <v>11</v>
      </c>
      <c r="E43" s="10" t="s">
        <v>12</v>
      </c>
      <c r="F43" s="11">
        <v>45184.50277777778</v>
      </c>
      <c r="G43" s="11">
        <v>45188.453472222223</v>
      </c>
      <c r="H43" s="11">
        <v>45184.505555555559</v>
      </c>
      <c r="I43" s="10" t="s">
        <v>108</v>
      </c>
      <c r="J43" s="12" t="s">
        <v>216</v>
      </c>
    </row>
    <row r="44" spans="1:10" ht="35.4" customHeight="1" x14ac:dyDescent="0.3">
      <c r="A44" s="9" t="s">
        <v>109</v>
      </c>
      <c r="B44" s="10" t="s">
        <v>58</v>
      </c>
      <c r="C44" s="10" t="s">
        <v>110</v>
      </c>
      <c r="D44" s="10" t="s">
        <v>11</v>
      </c>
      <c r="E44" s="10" t="s">
        <v>29</v>
      </c>
      <c r="F44" s="11">
        <v>45188.597222222219</v>
      </c>
      <c r="G44" s="11">
        <v>45189.404861111114</v>
      </c>
      <c r="H44" s="11">
        <v>45189.404861111114</v>
      </c>
      <c r="I44" s="10" t="s">
        <v>111</v>
      </c>
      <c r="J44" s="12" t="s">
        <v>216</v>
      </c>
    </row>
    <row r="45" spans="1:10" ht="35.4" customHeight="1" x14ac:dyDescent="0.3">
      <c r="A45" s="9">
        <v>11</v>
      </c>
      <c r="B45" s="10" t="s">
        <v>112</v>
      </c>
      <c r="C45" s="10" t="s">
        <v>113</v>
      </c>
      <c r="D45" s="10" t="s">
        <v>11</v>
      </c>
      <c r="E45" s="10" t="s">
        <v>22</v>
      </c>
      <c r="F45" s="11">
        <v>45189.338888888888</v>
      </c>
      <c r="G45" s="11">
        <v>45191.633333333331</v>
      </c>
      <c r="H45" s="11"/>
      <c r="I45" s="10" t="s">
        <v>114</v>
      </c>
      <c r="J45" s="12" t="s">
        <v>216</v>
      </c>
    </row>
    <row r="46" spans="1:10" ht="35.4" customHeight="1" x14ac:dyDescent="0.3">
      <c r="A46" s="9">
        <v>11</v>
      </c>
      <c r="B46" s="10" t="s">
        <v>115</v>
      </c>
      <c r="C46" s="10" t="s">
        <v>116</v>
      </c>
      <c r="D46" s="10" t="s">
        <v>11</v>
      </c>
      <c r="E46" s="10" t="s">
        <v>22</v>
      </c>
      <c r="F46" s="11">
        <v>45189.394444444442</v>
      </c>
      <c r="G46" s="11">
        <v>45190.385416666664</v>
      </c>
      <c r="H46" s="11"/>
      <c r="I46" s="10" t="s">
        <v>117</v>
      </c>
      <c r="J46" s="12" t="s">
        <v>216</v>
      </c>
    </row>
    <row r="47" spans="1:10" ht="35.4" customHeight="1" x14ac:dyDescent="0.3">
      <c r="A47" s="9">
        <v>7</v>
      </c>
      <c r="B47" s="10" t="s">
        <v>118</v>
      </c>
      <c r="C47" s="10" t="s">
        <v>119</v>
      </c>
      <c r="D47" s="10" t="s">
        <v>11</v>
      </c>
      <c r="E47" s="10" t="s">
        <v>25</v>
      </c>
      <c r="F47" s="11">
        <v>45189.425694444442</v>
      </c>
      <c r="G47" s="11">
        <v>45189.55</v>
      </c>
      <c r="H47" s="11"/>
      <c r="I47" s="10" t="s">
        <v>120</v>
      </c>
      <c r="J47" s="12" t="s">
        <v>216</v>
      </c>
    </row>
    <row r="48" spans="1:10" ht="35.4" customHeight="1" x14ac:dyDescent="0.3">
      <c r="A48" s="9">
        <v>3</v>
      </c>
      <c r="B48" s="10" t="s">
        <v>121</v>
      </c>
      <c r="C48" s="10" t="s">
        <v>122</v>
      </c>
      <c r="D48" s="10" t="s">
        <v>11</v>
      </c>
      <c r="E48" s="10" t="s">
        <v>29</v>
      </c>
      <c r="F48" s="11">
        <v>45189.703472222223</v>
      </c>
      <c r="G48" s="11">
        <v>45194.667361111111</v>
      </c>
      <c r="H48" s="11">
        <v>45198.767361111109</v>
      </c>
      <c r="I48" s="10" t="s">
        <v>123</v>
      </c>
      <c r="J48" s="12" t="s">
        <v>216</v>
      </c>
    </row>
    <row r="49" spans="1:10" ht="64.8" customHeight="1" x14ac:dyDescent="0.3">
      <c r="A49" s="9">
        <v>12</v>
      </c>
      <c r="B49" s="10" t="s">
        <v>124</v>
      </c>
      <c r="C49" s="10" t="s">
        <v>125</v>
      </c>
      <c r="D49" s="10" t="s">
        <v>11</v>
      </c>
      <c r="E49" s="10" t="s">
        <v>29</v>
      </c>
      <c r="F49" s="11">
        <v>45189.726388888892</v>
      </c>
      <c r="G49" s="11">
        <v>45194.535416666666</v>
      </c>
      <c r="H49" s="11"/>
      <c r="I49" s="10" t="s">
        <v>126</v>
      </c>
      <c r="J49" s="12" t="s">
        <v>217</v>
      </c>
    </row>
    <row r="50" spans="1:10" ht="58.8" customHeight="1" x14ac:dyDescent="0.3">
      <c r="A50" s="9">
        <v>8</v>
      </c>
      <c r="B50" s="10" t="s">
        <v>127</v>
      </c>
      <c r="C50" s="10" t="s">
        <v>128</v>
      </c>
      <c r="D50" s="10" t="s">
        <v>11</v>
      </c>
      <c r="E50" s="10" t="s">
        <v>25</v>
      </c>
      <c r="F50" s="11">
        <v>45190.482638888891</v>
      </c>
      <c r="G50" s="11">
        <v>45194.53402777778</v>
      </c>
      <c r="H50" s="11">
        <v>45194.53402777778</v>
      </c>
      <c r="I50" s="10" t="s">
        <v>77</v>
      </c>
      <c r="J50" s="12" t="s">
        <v>216</v>
      </c>
    </row>
    <row r="51" spans="1:10" ht="56.4" customHeight="1" x14ac:dyDescent="0.3">
      <c r="A51" s="9">
        <v>13</v>
      </c>
      <c r="B51" s="10" t="s">
        <v>129</v>
      </c>
      <c r="C51" s="10" t="s">
        <v>130</v>
      </c>
      <c r="D51" s="10" t="s">
        <v>11</v>
      </c>
      <c r="E51" s="10" t="s">
        <v>39</v>
      </c>
      <c r="F51" s="11">
        <v>45190.538888888892</v>
      </c>
      <c r="G51" s="11">
        <v>45194.663194444445</v>
      </c>
      <c r="H51" s="11">
        <v>45198.775000000001</v>
      </c>
      <c r="I51" s="10" t="s">
        <v>131</v>
      </c>
      <c r="J51" s="12" t="s">
        <v>216</v>
      </c>
    </row>
    <row r="52" spans="1:10" ht="35.4" customHeight="1" x14ac:dyDescent="0.3">
      <c r="A52" s="9">
        <v>8</v>
      </c>
      <c r="B52" s="10" t="s">
        <v>132</v>
      </c>
      <c r="C52" s="10" t="s">
        <v>133</v>
      </c>
      <c r="D52" s="10" t="s">
        <v>11</v>
      </c>
      <c r="E52" s="10" t="s">
        <v>25</v>
      </c>
      <c r="F52" s="11">
        <v>45190.65902777778</v>
      </c>
      <c r="G52" s="11">
        <v>45194.670138888891</v>
      </c>
      <c r="H52" s="11"/>
      <c r="I52" s="10" t="s">
        <v>212</v>
      </c>
      <c r="J52" s="12" t="s">
        <v>217</v>
      </c>
    </row>
    <row r="53" spans="1:10" ht="35.4" customHeight="1" x14ac:dyDescent="0.3">
      <c r="A53" s="9">
        <v>1</v>
      </c>
      <c r="B53" s="10" t="s">
        <v>134</v>
      </c>
      <c r="C53" s="10" t="s">
        <v>135</v>
      </c>
      <c r="D53" s="10" t="s">
        <v>11</v>
      </c>
      <c r="E53" s="10" t="s">
        <v>136</v>
      </c>
      <c r="F53" s="11">
        <v>45190.662499999999</v>
      </c>
      <c r="G53" s="11">
        <v>45194.68472222222</v>
      </c>
      <c r="H53" s="11">
        <v>45194.68472222222</v>
      </c>
      <c r="I53" s="10" t="s">
        <v>223</v>
      </c>
      <c r="J53" s="12" t="s">
        <v>216</v>
      </c>
    </row>
    <row r="54" spans="1:10" ht="35.4" customHeight="1" x14ac:dyDescent="0.3">
      <c r="A54" s="9">
        <v>2</v>
      </c>
      <c r="B54" s="10" t="s">
        <v>137</v>
      </c>
      <c r="C54" s="10" t="s">
        <v>138</v>
      </c>
      <c r="D54" s="10" t="s">
        <v>11</v>
      </c>
      <c r="E54" s="10" t="s">
        <v>25</v>
      </c>
      <c r="F54" s="11">
        <v>45190.723611111112</v>
      </c>
      <c r="G54" s="11">
        <v>45194.669444444444</v>
      </c>
      <c r="H54" s="11"/>
      <c r="I54" s="10" t="s">
        <v>190</v>
      </c>
      <c r="J54" s="12" t="s">
        <v>216</v>
      </c>
    </row>
    <row r="55" spans="1:10" ht="35.4" customHeight="1" x14ac:dyDescent="0.3">
      <c r="A55" s="9">
        <v>5</v>
      </c>
      <c r="B55" s="10" t="s">
        <v>139</v>
      </c>
      <c r="C55" s="10" t="s">
        <v>140</v>
      </c>
      <c r="D55" s="10" t="s">
        <v>11</v>
      </c>
      <c r="E55" s="10" t="s">
        <v>43</v>
      </c>
      <c r="F55" s="11">
        <v>45190.78125</v>
      </c>
      <c r="G55" s="11">
        <v>45194.668055555558</v>
      </c>
      <c r="H55" s="11"/>
      <c r="I55" s="10" t="s">
        <v>218</v>
      </c>
      <c r="J55" s="12" t="s">
        <v>217</v>
      </c>
    </row>
    <row r="56" spans="1:10" ht="35.4" customHeight="1" x14ac:dyDescent="0.3">
      <c r="A56" s="9">
        <v>1</v>
      </c>
      <c r="B56" s="10" t="s">
        <v>141</v>
      </c>
      <c r="C56" s="10" t="s">
        <v>142</v>
      </c>
      <c r="D56" s="10" t="s">
        <v>11</v>
      </c>
      <c r="E56" s="10" t="s">
        <v>143</v>
      </c>
      <c r="F56" s="11">
        <v>45191.477083333331</v>
      </c>
      <c r="G56" s="11">
        <v>45194.560416666667</v>
      </c>
      <c r="H56" s="11">
        <v>45194.560416666667</v>
      </c>
      <c r="I56" s="10" t="s">
        <v>144</v>
      </c>
      <c r="J56" s="12" t="s">
        <v>216</v>
      </c>
    </row>
    <row r="57" spans="1:10" ht="33.6" customHeight="1" x14ac:dyDescent="0.3">
      <c r="A57" s="9">
        <v>2</v>
      </c>
      <c r="B57" s="10" t="s">
        <v>58</v>
      </c>
      <c r="C57" s="10" t="s">
        <v>145</v>
      </c>
      <c r="D57" s="10" t="s">
        <v>11</v>
      </c>
      <c r="E57" s="10" t="s">
        <v>15</v>
      </c>
      <c r="F57" s="11">
        <v>45191.722222222219</v>
      </c>
      <c r="G57" s="11">
        <v>45194.561111111114</v>
      </c>
      <c r="H57" s="11">
        <v>45194.561111111114</v>
      </c>
      <c r="I57" s="10" t="s">
        <v>146</v>
      </c>
      <c r="J57" s="12" t="s">
        <v>216</v>
      </c>
    </row>
    <row r="58" spans="1:10" ht="39" customHeight="1" x14ac:dyDescent="0.3">
      <c r="A58" s="9">
        <v>2</v>
      </c>
      <c r="B58" s="10" t="s">
        <v>58</v>
      </c>
      <c r="C58" s="10" t="s">
        <v>147</v>
      </c>
      <c r="D58" s="10" t="s">
        <v>11</v>
      </c>
      <c r="E58" s="10" t="s">
        <v>15</v>
      </c>
      <c r="F58" s="11">
        <v>45191.737500000003</v>
      </c>
      <c r="G58" s="11">
        <v>45194.692361111112</v>
      </c>
      <c r="H58" s="11">
        <v>45194.557638888888</v>
      </c>
      <c r="I58" s="10" t="s">
        <v>148</v>
      </c>
      <c r="J58" s="12" t="s">
        <v>216</v>
      </c>
    </row>
    <row r="59" spans="1:10" ht="71.400000000000006" customHeight="1" x14ac:dyDescent="0.3">
      <c r="A59" s="9">
        <v>2</v>
      </c>
      <c r="B59" s="10" t="s">
        <v>58</v>
      </c>
      <c r="C59" s="10" t="s">
        <v>149</v>
      </c>
      <c r="D59" s="10" t="s">
        <v>11</v>
      </c>
      <c r="E59" s="10" t="s">
        <v>15</v>
      </c>
      <c r="F59" s="11">
        <v>45191.750694444447</v>
      </c>
      <c r="G59" s="11">
        <v>45194.691666666666</v>
      </c>
      <c r="H59" s="11">
        <v>45194.531944444447</v>
      </c>
      <c r="I59" s="10" t="s">
        <v>150</v>
      </c>
      <c r="J59" s="12" t="s">
        <v>216</v>
      </c>
    </row>
    <row r="60" spans="1:10" ht="57.6" x14ac:dyDescent="0.3">
      <c r="A60" s="13">
        <v>4</v>
      </c>
      <c r="B60" s="10" t="s">
        <v>154</v>
      </c>
      <c r="C60" s="10" t="s">
        <v>208</v>
      </c>
      <c r="D60" s="14"/>
      <c r="E60" s="10" t="s">
        <v>55</v>
      </c>
      <c r="F60" s="11">
        <v>45196.630555555559</v>
      </c>
      <c r="G60" s="11"/>
      <c r="H60" s="11">
        <v>45198.759722222225</v>
      </c>
      <c r="I60" s="14" t="s">
        <v>201</v>
      </c>
      <c r="J60" s="15" t="s">
        <v>216</v>
      </c>
    </row>
    <row r="61" spans="1:10" ht="39" customHeight="1" x14ac:dyDescent="0.3">
      <c r="A61" s="13">
        <v>7</v>
      </c>
      <c r="B61" s="10" t="s">
        <v>206</v>
      </c>
      <c r="C61" s="14" t="s">
        <v>207</v>
      </c>
      <c r="D61" s="14" t="s">
        <v>197</v>
      </c>
      <c r="E61" s="14" t="s">
        <v>18</v>
      </c>
      <c r="F61" s="11">
        <v>45196.697222222225</v>
      </c>
      <c r="G61" s="11"/>
      <c r="H61" s="11"/>
      <c r="I61" s="14" t="s">
        <v>205</v>
      </c>
      <c r="J61" s="15" t="s">
        <v>217</v>
      </c>
    </row>
    <row r="62" spans="1:10" ht="102" customHeight="1" x14ac:dyDescent="0.3">
      <c r="A62" s="13">
        <v>8</v>
      </c>
      <c r="B62" s="10" t="s">
        <v>193</v>
      </c>
      <c r="C62" s="10"/>
      <c r="D62" s="14" t="s">
        <v>11</v>
      </c>
      <c r="E62" s="14" t="s">
        <v>22</v>
      </c>
      <c r="F62" s="11">
        <v>45198</v>
      </c>
      <c r="G62" s="11"/>
      <c r="H62" s="11"/>
      <c r="I62" s="14" t="s">
        <v>194</v>
      </c>
      <c r="J62" s="15" t="s">
        <v>217</v>
      </c>
    </row>
    <row r="63" spans="1:10" ht="40.799999999999997" customHeight="1" x14ac:dyDescent="0.3">
      <c r="A63" s="13">
        <v>12</v>
      </c>
      <c r="B63" s="10" t="s">
        <v>153</v>
      </c>
      <c r="C63" s="14"/>
      <c r="D63" s="14" t="s">
        <v>197</v>
      </c>
      <c r="E63" s="10" t="s">
        <v>18</v>
      </c>
      <c r="F63" s="11">
        <v>45198</v>
      </c>
      <c r="G63" s="11"/>
      <c r="H63" s="11"/>
      <c r="I63" s="14" t="s">
        <v>198</v>
      </c>
      <c r="J63" s="15" t="s">
        <v>217</v>
      </c>
    </row>
    <row r="64" spans="1:10" ht="30.6" customHeight="1" x14ac:dyDescent="0.3">
      <c r="A64" s="13">
        <v>15</v>
      </c>
      <c r="B64" s="10" t="s">
        <v>200</v>
      </c>
      <c r="C64" s="14"/>
      <c r="D64" s="14" t="s">
        <v>164</v>
      </c>
      <c r="E64" s="16" t="s">
        <v>136</v>
      </c>
      <c r="F64" s="11">
        <v>45198.679861111108</v>
      </c>
      <c r="G64" s="11"/>
      <c r="H64" s="11"/>
      <c r="I64" s="14" t="s">
        <v>199</v>
      </c>
      <c r="J64" s="15" t="s">
        <v>216</v>
      </c>
    </row>
    <row r="65" spans="1:10" ht="22.8" customHeight="1" x14ac:dyDescent="0.3">
      <c r="A65" s="13">
        <v>5</v>
      </c>
      <c r="B65" s="10" t="s">
        <v>204</v>
      </c>
      <c r="C65" s="14" t="s">
        <v>203</v>
      </c>
      <c r="D65" s="14" t="s">
        <v>197</v>
      </c>
      <c r="E65" s="16" t="s">
        <v>25</v>
      </c>
      <c r="F65" s="11">
        <v>45198.771527777775</v>
      </c>
      <c r="G65" s="11"/>
      <c r="H65" s="11"/>
      <c r="I65" s="14" t="s">
        <v>202</v>
      </c>
      <c r="J65" s="15" t="s">
        <v>216</v>
      </c>
    </row>
    <row r="66" spans="1:10" ht="20.399999999999999" customHeight="1" x14ac:dyDescent="0.3">
      <c r="A66" s="13">
        <v>5</v>
      </c>
      <c r="B66" s="10" t="s">
        <v>204</v>
      </c>
      <c r="C66" s="14"/>
      <c r="D66" s="14" t="s">
        <v>197</v>
      </c>
      <c r="E66" s="16" t="s">
        <v>25</v>
      </c>
      <c r="F66" s="11">
        <v>45198.771527777775</v>
      </c>
      <c r="G66" s="11"/>
      <c r="H66" s="11"/>
      <c r="I66" s="14" t="s">
        <v>202</v>
      </c>
      <c r="J66" s="15" t="s">
        <v>216</v>
      </c>
    </row>
    <row r="67" spans="1:10" x14ac:dyDescent="0.3">
      <c r="A67" s="13">
        <v>15</v>
      </c>
      <c r="B67" s="17" t="s">
        <v>224</v>
      </c>
      <c r="D67" s="17" t="s">
        <v>164</v>
      </c>
      <c r="E67" s="16" t="s">
        <v>136</v>
      </c>
      <c r="F67" s="11">
        <v>45198.679861111108</v>
      </c>
      <c r="I67" s="17" t="s">
        <v>225</v>
      </c>
      <c r="J67" s="17" t="s">
        <v>222</v>
      </c>
    </row>
    <row r="68" spans="1:10" x14ac:dyDescent="0.3">
      <c r="A68" s="13">
        <v>15</v>
      </c>
      <c r="B68" s="17" t="s">
        <v>227</v>
      </c>
      <c r="D68" s="17" t="s">
        <v>164</v>
      </c>
      <c r="E68" s="16" t="s">
        <v>136</v>
      </c>
      <c r="F68" s="11">
        <v>45198.679861111108</v>
      </c>
      <c r="I68" s="17" t="s">
        <v>226</v>
      </c>
      <c r="J68" s="17" t="s">
        <v>222</v>
      </c>
    </row>
  </sheetData>
  <sortState xmlns:xlrd2="http://schemas.microsoft.com/office/spreadsheetml/2017/richdata2" ref="A2:J47">
    <sortCondition ref="A2:A47"/>
  </sortState>
  <hyperlinks>
    <hyperlink ref="E32" r:id="rId1" xr:uid="{3469F1A3-001C-44D6-8BDA-0C03EF478B6B}"/>
    <hyperlink ref="E29" r:id="rId2" xr:uid="{B7344613-49A4-4596-ABD6-D9ED069B0C0F}"/>
    <hyperlink ref="E30" r:id="rId3" xr:uid="{747FD067-C431-465E-A997-F46407B63199}"/>
    <hyperlink ref="E28" r:id="rId4" xr:uid="{B47FE0EA-5AF9-4BB5-88C4-741DAA4A3A79}"/>
    <hyperlink ref="E31" r:id="rId5" xr:uid="{BFBAF32F-EB96-41F0-9534-D73E661C0871}"/>
    <hyperlink ref="E64" r:id="rId6" xr:uid="{8676B132-98FC-42F0-96CB-6EBE9A17A1D1}"/>
    <hyperlink ref="E65" r:id="rId7" xr:uid="{C7C4507B-E3D8-4286-ACD3-D24A4902BE1B}"/>
    <hyperlink ref="E66" r:id="rId8" xr:uid="{CCBC0C62-4F04-47D5-A3D2-8F3EB738AB35}"/>
    <hyperlink ref="E67" r:id="rId9" xr:uid="{1E043FF9-2F2E-46FF-AA5A-56C0A5711AB4}"/>
    <hyperlink ref="E68" r:id="rId10" xr:uid="{66E698E0-D533-4FEC-A087-2FBFAECD3714}"/>
  </hyperlinks>
  <pageMargins left="0.7" right="0.7" top="0.75" bottom="0.75" header="0.3" footer="0.3"/>
  <tableParts count="1">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D2BB-7BE9-4A87-B30E-FF5B37CBB5BD}">
  <dimension ref="A1:G17"/>
  <sheetViews>
    <sheetView tabSelected="1" workbookViewId="0">
      <selection activeCell="D15" sqref="D15"/>
    </sheetView>
  </sheetViews>
  <sheetFormatPr baseColWidth="10" defaultRowHeight="14.4" x14ac:dyDescent="0.3"/>
  <cols>
    <col min="2" max="2" width="13.5546875" bestFit="1" customWidth="1"/>
    <col min="3" max="5" width="13.5546875" customWidth="1"/>
    <col min="6" max="6" width="13.21875" style="1" customWidth="1"/>
  </cols>
  <sheetData>
    <row r="1" spans="1:7" ht="28.8" x14ac:dyDescent="0.3">
      <c r="A1" s="3" t="s">
        <v>151</v>
      </c>
      <c r="B1" s="3" t="s">
        <v>152</v>
      </c>
      <c r="C1" s="2" t="s">
        <v>215</v>
      </c>
      <c r="D1" s="2" t="s">
        <v>228</v>
      </c>
      <c r="E1" s="2" t="s">
        <v>219</v>
      </c>
      <c r="F1" s="2" t="s">
        <v>220</v>
      </c>
      <c r="G1" s="2" t="s">
        <v>221</v>
      </c>
    </row>
    <row r="2" spans="1:7" x14ac:dyDescent="0.3">
      <c r="A2">
        <v>1</v>
      </c>
      <c r="B2" t="s">
        <v>10</v>
      </c>
      <c r="C2" s="1">
        <f>COUNTIF(Details!$A$2:$A$99,Synthesis!$A2)</f>
        <v>15</v>
      </c>
      <c r="D2" s="1">
        <f>COUNTIFS(Details!$A$2:$A$100,Tableau2[[#This Row],[catégorie]],Details!$J$2:$J$100,"open")</f>
        <v>0</v>
      </c>
      <c r="E2" s="1">
        <f>COUNTIFS(Details!$A$2:$A$100,Tableau2[[#This Row],[catégorie]],Details!$J$2:$J$100,"In Progress")</f>
        <v>0</v>
      </c>
      <c r="F2" s="1">
        <f>COUNTIFS(Details!$A$2:$A$100,Tableau2[[#This Row],[catégorie]],Details!$J$2:$J$100,"Completed")</f>
        <v>15</v>
      </c>
      <c r="G2" s="18">
        <f>SUM(C2:C16)</f>
        <v>63</v>
      </c>
    </row>
    <row r="3" spans="1:7" x14ac:dyDescent="0.3">
      <c r="A3">
        <v>2</v>
      </c>
      <c r="B3" t="s">
        <v>13</v>
      </c>
      <c r="C3" s="1">
        <f>COUNTIF(Details!$A$2:$A$99,Synthesis!$A3)</f>
        <v>6</v>
      </c>
      <c r="D3" s="1">
        <f>COUNTIFS(Details!$A$2:$A$100,Tableau2[[#This Row],[catégorie]],Details!$J$2:$J$100,"open")</f>
        <v>0</v>
      </c>
      <c r="E3" s="1">
        <f>COUNTIFS(Details!$A$2:$A$100,Tableau2[[#This Row],[catégorie]],Details!$J$2:$J$100,"In Progress")</f>
        <v>0</v>
      </c>
      <c r="F3" s="1">
        <f>COUNTIFS(Details!$A$2:$A$100,Tableau2[[#This Row],[catégorie]],Details!$J$2:$J$100,"Completed")</f>
        <v>6</v>
      </c>
    </row>
    <row r="4" spans="1:7" x14ac:dyDescent="0.3">
      <c r="A4">
        <v>3</v>
      </c>
      <c r="B4" t="s">
        <v>153</v>
      </c>
      <c r="C4" s="1">
        <f>COUNTIF(Details!$A$2:$A$99,Synthesis!$A4)</f>
        <v>5</v>
      </c>
      <c r="D4" s="1">
        <f>COUNTIFS(Details!$A$2:$A$100,Tableau2[[#This Row],[catégorie]],Details!$J$2:$J$100,"open")</f>
        <v>0</v>
      </c>
      <c r="E4" s="1">
        <f>COUNTIFS(Details!$A$2:$A$100,Tableau2[[#This Row],[catégorie]],Details!$J$2:$J$100,"In Progress")</f>
        <v>0</v>
      </c>
      <c r="F4" s="1">
        <f>COUNTIFS(Details!$A$2:$A$100,Tableau2[[#This Row],[catégorie]],Details!$J$2:$J$100,"Completed")</f>
        <v>5</v>
      </c>
    </row>
    <row r="5" spans="1:7" x14ac:dyDescent="0.3">
      <c r="A5">
        <v>4</v>
      </c>
      <c r="B5" t="s">
        <v>154</v>
      </c>
      <c r="C5" s="1">
        <f>COUNTIF(Details!$A$2:$A$99,Synthesis!$A5)</f>
        <v>3</v>
      </c>
      <c r="D5" s="1">
        <f>COUNTIFS(Details!$A$2:$A$100,Tableau2[[#This Row],[catégorie]],Details!$J$2:$J$100,"open")</f>
        <v>0</v>
      </c>
      <c r="E5" s="1">
        <f>COUNTIFS(Details!$A$2:$A$100,Tableau2[[#This Row],[catégorie]],Details!$J$2:$J$100,"In Progress")</f>
        <v>0</v>
      </c>
      <c r="F5" s="1">
        <f>COUNTIFS(Details!$A$2:$A$100,Tableau2[[#This Row],[catégorie]],Details!$J$2:$J$100,"Completed")</f>
        <v>3</v>
      </c>
    </row>
    <row r="6" spans="1:7" x14ac:dyDescent="0.3">
      <c r="A6">
        <v>5</v>
      </c>
      <c r="B6" t="s">
        <v>211</v>
      </c>
      <c r="C6" s="1">
        <f>COUNTIF(Details!$A$2:$A$99,Synthesis!$A6)</f>
        <v>7</v>
      </c>
      <c r="D6" s="1">
        <f>COUNTIFS(Details!$A$2:$A$100,Tableau2[[#This Row],[catégorie]],Details!$J$2:$J$100,"open")</f>
        <v>0</v>
      </c>
      <c r="E6" s="1">
        <f>COUNTIFS(Details!$A$2:$A$100,Tableau2[[#This Row],[catégorie]],Details!$J$2:$J$100,"In Progress")</f>
        <v>2</v>
      </c>
      <c r="F6" s="1">
        <f>COUNTIFS(Details!$A$2:$A$100,Tableau2[[#This Row],[catégorie]],Details!$J$2:$J$100,"Completed")</f>
        <v>5</v>
      </c>
    </row>
    <row r="7" spans="1:7" x14ac:dyDescent="0.3">
      <c r="A7">
        <v>6</v>
      </c>
      <c r="B7" t="s">
        <v>155</v>
      </c>
      <c r="C7" s="1">
        <f>COUNTIF(Details!$A$2:$A$99,Synthesis!$A7)</f>
        <v>2</v>
      </c>
      <c r="D7" s="1">
        <f>COUNTIFS(Details!$A$2:$A$100,Tableau2[[#This Row],[catégorie]],Details!$J$2:$J$100,"open")</f>
        <v>0</v>
      </c>
      <c r="E7" s="1">
        <f>COUNTIFS(Details!$A$2:$A$100,Tableau2[[#This Row],[catégorie]],Details!$J$2:$J$100,"In Progress")</f>
        <v>0</v>
      </c>
      <c r="F7" s="1">
        <f>COUNTIFS(Details!$A$2:$A$100,Tableau2[[#This Row],[catégorie]],Details!$J$2:$J$100,"Completed")</f>
        <v>2</v>
      </c>
    </row>
    <row r="8" spans="1:7" x14ac:dyDescent="0.3">
      <c r="A8">
        <v>7</v>
      </c>
      <c r="B8" t="s">
        <v>156</v>
      </c>
      <c r="C8" s="1">
        <f>COUNTIF(Details!$A$2:$A$99,Synthesis!$A8)</f>
        <v>3</v>
      </c>
      <c r="D8" s="1">
        <f>COUNTIFS(Details!$A$2:$A$100,Tableau2[[#This Row],[catégorie]],Details!$J$2:$J$100,"open")</f>
        <v>0</v>
      </c>
      <c r="E8" s="1">
        <f>COUNTIFS(Details!$A$2:$A$100,Tableau2[[#This Row],[catégorie]],Details!$J$2:$J$100,"In Progress")</f>
        <v>1</v>
      </c>
      <c r="F8" s="1">
        <f>COUNTIFS(Details!$A$2:$A$100,Tableau2[[#This Row],[catégorie]],Details!$J$2:$J$100,"Completed")</f>
        <v>2</v>
      </c>
    </row>
    <row r="9" spans="1:7" x14ac:dyDescent="0.3">
      <c r="A9">
        <v>8</v>
      </c>
      <c r="B9" t="s">
        <v>157</v>
      </c>
      <c r="C9" s="1">
        <f>COUNTIF(Details!$A$2:$A$99,Synthesis!$A9)</f>
        <v>9</v>
      </c>
      <c r="D9" s="1">
        <f>COUNTIFS(Details!$A$2:$A$100,Tableau2[[#This Row],[catégorie]],Details!$J$2:$J$100,"open")</f>
        <v>0</v>
      </c>
      <c r="E9" s="1">
        <f>COUNTIFS(Details!$A$2:$A$100,Tableau2[[#This Row],[catégorie]],Details!$J$2:$J$100,"In Progress")</f>
        <v>3</v>
      </c>
      <c r="F9" s="1">
        <f>COUNTIFS(Details!$A$2:$A$100,Tableau2[[#This Row],[catégorie]],Details!$J$2:$J$100,"Completed")</f>
        <v>6</v>
      </c>
    </row>
    <row r="10" spans="1:7" x14ac:dyDescent="0.3">
      <c r="A10">
        <v>9</v>
      </c>
      <c r="B10" t="s">
        <v>158</v>
      </c>
      <c r="C10" s="1">
        <f>COUNTIF(Details!$A$2:$A$99,Synthesis!$A10)</f>
        <v>0</v>
      </c>
      <c r="D10" s="1">
        <f>COUNTIFS(Details!$A$2:$A$100,Tableau2[[#This Row],[catégorie]],Details!$J$2:$J$100,"open")</f>
        <v>0</v>
      </c>
      <c r="E10" s="1">
        <f>COUNTIFS(Details!$A$2:$A$100,Tableau2[[#This Row],[catégorie]],Details!$J$2:$J$100,"In Progress")</f>
        <v>0</v>
      </c>
      <c r="F10" s="1">
        <f>COUNTIFS(Details!$A$2:$A$100,Tableau2[[#This Row],[catégorie]],Details!$J$2:$J$100,"Completed")</f>
        <v>0</v>
      </c>
    </row>
    <row r="11" spans="1:7" x14ac:dyDescent="0.3">
      <c r="A11">
        <v>10</v>
      </c>
      <c r="B11" t="s">
        <v>159</v>
      </c>
      <c r="C11" s="1">
        <f>COUNTIF(Details!$A$2:$A$99,Synthesis!$A11)</f>
        <v>1</v>
      </c>
      <c r="D11" s="1">
        <f>COUNTIFS(Details!$A$2:$A$100,Tableau2[[#This Row],[catégorie]],Details!$J$2:$J$100,"open")</f>
        <v>0</v>
      </c>
      <c r="E11" s="1">
        <f>COUNTIFS(Details!$A$2:$A$100,Tableau2[[#This Row],[catégorie]],Details!$J$2:$J$100,"In Progress")</f>
        <v>0</v>
      </c>
      <c r="F11" s="1">
        <f>COUNTIFS(Details!$A$2:$A$100,Tableau2[[#This Row],[catégorie]],Details!$J$2:$J$100,"Completed")</f>
        <v>1</v>
      </c>
    </row>
    <row r="12" spans="1:7" x14ac:dyDescent="0.3">
      <c r="A12">
        <v>11</v>
      </c>
      <c r="B12" t="s">
        <v>160</v>
      </c>
      <c r="C12" s="1">
        <f>COUNTIF(Details!$A$2:$A$99,Synthesis!$A12)</f>
        <v>2</v>
      </c>
      <c r="D12" s="1">
        <f>COUNTIFS(Details!$A$2:$A$100,Tableau2[[#This Row],[catégorie]],Details!$J$2:$J$100,"open")</f>
        <v>0</v>
      </c>
      <c r="E12" s="1">
        <f>COUNTIFS(Details!$A$2:$A$100,Tableau2[[#This Row],[catégorie]],Details!$J$2:$J$100,"In Progress")</f>
        <v>0</v>
      </c>
      <c r="F12" s="1">
        <f>COUNTIFS(Details!$A$2:$A$100,Tableau2[[#This Row],[catégorie]],Details!$J$2:$J$100,"Completed")</f>
        <v>2</v>
      </c>
    </row>
    <row r="13" spans="1:7" x14ac:dyDescent="0.3">
      <c r="A13">
        <v>12</v>
      </c>
      <c r="B13" t="s">
        <v>161</v>
      </c>
      <c r="C13" s="1">
        <f>COUNTIF(Details!$A$2:$A$99,Synthesis!$A13)</f>
        <v>4</v>
      </c>
      <c r="D13" s="1">
        <f>COUNTIFS(Details!$A$2:$A$100,Tableau2[[#This Row],[catégorie]],Details!$J$2:$J$100,"open")</f>
        <v>0</v>
      </c>
      <c r="E13" s="1">
        <f>COUNTIFS(Details!$A$2:$A$100,Tableau2[[#This Row],[catégorie]],Details!$J$2:$J$100,"In Progress")</f>
        <v>4</v>
      </c>
      <c r="F13" s="1">
        <f>COUNTIFS(Details!$A$2:$A$100,Tableau2[[#This Row],[catégorie]],Details!$J$2:$J$100,"Completed")</f>
        <v>0</v>
      </c>
    </row>
    <row r="14" spans="1:7" x14ac:dyDescent="0.3">
      <c r="A14">
        <v>13</v>
      </c>
      <c r="B14" t="s">
        <v>162</v>
      </c>
      <c r="C14" s="1">
        <f>COUNTIF(Details!$A$2:$A$99,Synthesis!$A14)</f>
        <v>1</v>
      </c>
      <c r="D14" s="1">
        <f>COUNTIFS(Details!$A$2:$A$100,Tableau2[[#This Row],[catégorie]],Details!$J$2:$J$100,"open")</f>
        <v>0</v>
      </c>
      <c r="E14" s="1">
        <f>COUNTIFS(Details!$A$2:$A$100,Tableau2[[#This Row],[catégorie]],Details!$J$2:$J$100,"In Progress")</f>
        <v>0</v>
      </c>
      <c r="F14" s="1">
        <f>COUNTIFS(Details!$A$2:$A$100,Tableau2[[#This Row],[catégorie]],Details!$J$2:$J$100,"Completed")</f>
        <v>1</v>
      </c>
    </row>
    <row r="15" spans="1:7" s="4" customFormat="1" ht="28.8" x14ac:dyDescent="0.3">
      <c r="A15" s="4">
        <v>14</v>
      </c>
      <c r="B15" s="5" t="s">
        <v>210</v>
      </c>
      <c r="C15" s="3">
        <f>COUNTIF(Details!$A$2:$A$99,Synthesis!$A15)</f>
        <v>1</v>
      </c>
      <c r="D15" s="3">
        <f>COUNTIFS(Details!$A$2:$A$100,Tableau2[[#This Row],[catégorie]],Details!$J$2:$J$100,"open")</f>
        <v>0</v>
      </c>
      <c r="E15" s="3">
        <f>COUNTIFS(Details!$A$2:$A$100,Tableau2[[#This Row],[catégorie]],Details!$J$2:$J$100,"In Progress")</f>
        <v>0</v>
      </c>
      <c r="F15" s="3">
        <f>COUNTIFS(Details!$A$2:$A$100,Tableau2[[#This Row],[catégorie]],Details!$J$2:$J$100,"Completed")</f>
        <v>1</v>
      </c>
    </row>
    <row r="16" spans="1:7" x14ac:dyDescent="0.3">
      <c r="A16">
        <v>15</v>
      </c>
      <c r="B16" t="s">
        <v>158</v>
      </c>
      <c r="C16" s="1">
        <f>COUNTIF(Details!$A$2:$A$99,Synthesis!$A16)</f>
        <v>4</v>
      </c>
      <c r="D16" s="1">
        <f>COUNTIFS(Details!$A$2:$A$100,Tableau2[[#This Row],[catégorie]],Details!$J$2:$J$100,"open")</f>
        <v>3</v>
      </c>
      <c r="E16" s="1">
        <f>COUNTIFS(Details!$A$2:$A$100,Tableau2[[#This Row],[catégorie]],Details!$J$2:$J$100,"In Progress")</f>
        <v>0</v>
      </c>
      <c r="F16" s="1">
        <f>COUNTIFS(Details!$A$2:$A$100,Tableau2[[#This Row],[catégorie]],Details!$J$2:$J$100,"Completed")</f>
        <v>1</v>
      </c>
    </row>
    <row r="17" spans="2:6" x14ac:dyDescent="0.3">
      <c r="B17" s="19" t="s">
        <v>229</v>
      </c>
      <c r="C17" s="20">
        <f>SUM(C2:C16)</f>
        <v>63</v>
      </c>
      <c r="D17" s="20">
        <f t="shared" ref="D17:F17" si="0">SUM(D2:D16)</f>
        <v>3</v>
      </c>
      <c r="E17" s="20">
        <f t="shared" si="0"/>
        <v>10</v>
      </c>
      <c r="F17" s="20">
        <f t="shared" si="0"/>
        <v>50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X R D V + Z Q O h C l A A A A 9 w A A A B I A H A B D b 2 5 m a W c v U G F j a 2 F n Z S 5 4 b W w g o h g A K K A U A A A A A A A A A A A A A A A A A A A A A A A A A A A A h Y 8 9 D o I w A I W v Q r r T P x w M K W U w c Z L E a G J c m 1 K g E Y p p i + V u D h 7 J K 4 h R 1 M 3 x f e 8 b 3 r t f b y w f u z a 6 K O t 0 b z J A I A a R M r I v t a k z M P g q X o K c s 6 2 Q J 1 G r a J K N S 0 d X Z q D x / p w i F E K A I Y G 9 r R H F m K B j s d n L R n U C f G T 9 X 4 6 1 c V 4 Y q Q B n h 9 c Y T i E h C 0 g p T S B m a K a s 0 O Z r 0 G n w s / 2 B b D W 0 f r C K V z Z e 7 x i a I 0 P v E / w B U E s D B B Q A A g A I A P l 0 Q 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5 d E N X K I p H u A 4 A A A A R A A A A E w A c A E Z v c m 1 1 b G F z L 1 N l Y 3 R p b 2 4 x L m 0 g o h g A K K A U A A A A A A A A A A A A A A A A A A A A A A A A A A A A K 0 5 N L s n M z 1 M I h t C G 1 g B Q S w E C L Q A U A A I A C A D 5 d E N X 5 l A 6 E K U A A A D 3 A A A A E g A A A A A A A A A A A A A A A A A A A A A A Q 2 9 u Z m l n L 1 B h Y 2 t h Z 2 U u e G 1 s U E s B A i 0 A F A A C A A g A + X R D V w / K 6 a u k A A A A 6 Q A A A B M A A A A A A A A A A A A A A A A A 8 Q A A A F t D b 2 5 0 Z W 5 0 X 1 R 5 c G V z X S 5 4 b W x Q S w E C L Q A U A A I A C A D 5 d E N 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8 6 U r d u x 7 U S + x u 9 m 9 o 0 r l Q A A A A A C A A A A A A A D Z g A A w A A A A B A A A A A c X E Q G + X Z 3 b s g + g 5 H k d a V Z A A A A A A S A A A C g A A A A E A A A A N O + 7 E f c k + N E 5 o M c D c v Y b x F Q A A A A U b W y B D V u e t H k o z Q + 0 H q F q J s Y X p j P o v T f O x / p A W X G z w K t + o Z j F J J X a F D 3 r o 4 L U 1 r b N n O O M l u K B W c b c H k C 5 x Q C Q l 7 B k 4 r + 0 W 4 Y J q T 1 s J r l k z A U A A A A 2 r 4 p l Q C 5 K Y A f y s v b G Q m I I m Q p s M E = < / D a t a M a s h u p > 
</file>

<file path=customXml/itemProps1.xml><?xml version="1.0" encoding="utf-8"?>
<ds:datastoreItem xmlns:ds="http://schemas.openxmlformats.org/officeDocument/2006/customXml" ds:itemID="{D2292DB5-0BA7-4B87-A7C9-8CF6065355F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Details</vt:lpstr>
      <vt:lpstr>Synthesis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LAQUERRIERE Christine</dc:creator>
  <cp:lastModifiedBy>LAQUERRIERE Christine</cp:lastModifiedBy>
  <dcterms:created xsi:type="dcterms:W3CDTF">2023-09-26T14:01:39Z</dcterms:created>
  <dcterms:modified xsi:type="dcterms:W3CDTF">2023-10-04T16:09:21Z</dcterms:modified>
</cp:coreProperties>
</file>